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DEPS\Documents\Documents\Webpolitecnica\TFG\"/>
    </mc:Choice>
  </mc:AlternateContent>
  <bookViews>
    <workbookView xWindow="0" yWindow="0" windowWidth="21570" windowHeight="8160"/>
  </bookViews>
  <sheets>
    <sheet name="DG IM+I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J23" i="4" l="1"/>
  <c r="J55" i="4" l="1"/>
  <c r="F57" i="4"/>
  <c r="F56" i="4"/>
  <c r="J54" i="4"/>
  <c r="F54" i="4"/>
  <c r="F53" i="4"/>
  <c r="F52" i="4"/>
  <c r="F51" i="4"/>
  <c r="F50" i="4"/>
  <c r="F49" i="4"/>
  <c r="F48" i="4"/>
  <c r="F47" i="4"/>
  <c r="F46" i="4"/>
  <c r="F45" i="4"/>
  <c r="J44" i="4"/>
  <c r="F44" i="4"/>
  <c r="F42" i="4"/>
  <c r="F41" i="4"/>
  <c r="F40" i="4"/>
  <c r="F39" i="4"/>
  <c r="F38" i="4"/>
  <c r="F37" i="4"/>
  <c r="F36" i="4"/>
  <c r="F35" i="4"/>
  <c r="F34" i="4"/>
  <c r="J33" i="4"/>
  <c r="F33" i="4"/>
  <c r="F32" i="4"/>
  <c r="F29" i="4"/>
  <c r="F28" i="4"/>
  <c r="F27" i="4"/>
  <c r="F26" i="4"/>
  <c r="F24" i="4"/>
  <c r="F23" i="4"/>
  <c r="F22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J62" i="4" l="1"/>
  <c r="F62" i="4" s="1"/>
  <c r="J61" i="4"/>
  <c r="F61" i="4" s="1"/>
  <c r="J57" i="4"/>
  <c r="G62" i="4" l="1"/>
  <c r="F60" i="4"/>
  <c r="G60" i="4" s="1"/>
  <c r="G61" i="4"/>
</calcChain>
</file>

<file path=xl/sharedStrings.xml><?xml version="1.0" encoding="utf-8"?>
<sst xmlns="http://schemas.openxmlformats.org/spreadsheetml/2006/main" count="90" uniqueCount="80">
  <si>
    <t xml:space="preserve">CÁLCULO </t>
  </si>
  <si>
    <t xml:space="preserve">EXPRESIÓN GRÁFICA EN LA INGENIERÍA </t>
  </si>
  <si>
    <t xml:space="preserve">FUNDAMENTOS DE INFORMÁTICA  </t>
  </si>
  <si>
    <t xml:space="preserve">FÍSICA 1 </t>
  </si>
  <si>
    <t xml:space="preserve">ÁLGEBRA LINEAL </t>
  </si>
  <si>
    <t xml:space="preserve">AMPLIACIÓN DE CÁLCULO </t>
  </si>
  <si>
    <t xml:space="preserve">ANÁLISIS VECTORIAL Y ESTADÍSTICO </t>
  </si>
  <si>
    <t xml:space="preserve">FÍSICA 2 </t>
  </si>
  <si>
    <t xml:space="preserve">GESTIÓN DE EMPRESAS </t>
  </si>
  <si>
    <t xml:space="preserve">QUÍMICA </t>
  </si>
  <si>
    <t xml:space="preserve">INGENIERÍA DE FABRICACIÓN </t>
  </si>
  <si>
    <t xml:space="preserve">RESISTENCIA DE MATERIALES </t>
  </si>
  <si>
    <t xml:space="preserve">TEORÍA DE MÁQUINAS </t>
  </si>
  <si>
    <t xml:space="preserve">TERMOTECNIA </t>
  </si>
  <si>
    <t xml:space="preserve">AUTOMÁTICA </t>
  </si>
  <si>
    <t xml:space="preserve">CIENCIAS DE LOS MATERIALES </t>
  </si>
  <si>
    <t xml:space="preserve">FUNDAMENTOS DE ELECTRÓNICA </t>
  </si>
  <si>
    <t xml:space="preserve">FUNDAMENTOS DE INGENIERÍA ELÉCTRICA </t>
  </si>
  <si>
    <t xml:space="preserve">MECÁNICA DE FLUIDOS </t>
  </si>
  <si>
    <t xml:space="preserve">REGULACIÓN AUTOMÁTICA </t>
  </si>
  <si>
    <t xml:space="preserve">MOTORES TÉRMICOS </t>
  </si>
  <si>
    <t xml:space="preserve">MÁQUINAS ELÉCTRICAS 1 </t>
  </si>
  <si>
    <t xml:space="preserve">INSTALACIONES ELÉCTRICA EN BAJA Y MEDIA TENSIÓN </t>
  </si>
  <si>
    <t xml:space="preserve">MÁQUINAS ELÉCTRICAS 2 </t>
  </si>
  <si>
    <t xml:space="preserve">OFICINA TÉCNICA </t>
  </si>
  <si>
    <t xml:space="preserve">ACCIONAMIENTOS ELÉCTRICOS </t>
  </si>
  <si>
    <t xml:space="preserve">CENTRALES ELÉCTRICAS </t>
  </si>
  <si>
    <t xml:space="preserve">INSTALACIONES Y LÍNEAS DE ALTA TENSIÓN </t>
  </si>
  <si>
    <t xml:space="preserve">ANÁLISIS DE SISTEMAS DE ENERGÍA ELÉCTRICA </t>
  </si>
  <si>
    <t xml:space="preserve">EXPLOTACIÓN DE LOS SISTEMAS DE ENERGÍA ELÉCTRICA </t>
  </si>
  <si>
    <t>FORMACIÓN BÁSICA</t>
  </si>
  <si>
    <t>RAMA INDUSTRIAL</t>
  </si>
  <si>
    <t>TECNOLOGÍA ESPECÍFICA Y OBLIGATORIAS DE TÍTULO</t>
  </si>
  <si>
    <t>OPTATIVAS</t>
  </si>
  <si>
    <t>COMUNES</t>
  </si>
  <si>
    <t>ESPECÍFICAS GRADO ING. ELÉCTRICA</t>
  </si>
  <si>
    <t>APROBADAS</t>
  </si>
  <si>
    <t>GRADO INGENIERÍA ELÉCTRICA</t>
  </si>
  <si>
    <t xml:space="preserve">Admisnistración de Operaciones </t>
  </si>
  <si>
    <t xml:space="preserve">Programación de Robots Industriales </t>
  </si>
  <si>
    <t xml:space="preserve">Equipos electrónicos de medida </t>
  </si>
  <si>
    <t xml:space="preserve">Seguridad y Salud Laboral </t>
  </si>
  <si>
    <t xml:space="preserve">Ampliación de Física </t>
  </si>
  <si>
    <t xml:space="preserve">Sistemas Informáticos </t>
  </si>
  <si>
    <t xml:space="preserve">Diseño y análisis estructural asistido </t>
  </si>
  <si>
    <t xml:space="preserve">Técnicas de Iluminación y Domótica </t>
  </si>
  <si>
    <t xml:space="preserve">Inglés aplicado a la ingeniería Electrónica </t>
  </si>
  <si>
    <t xml:space="preserve">Mantenimiento Industrial </t>
  </si>
  <si>
    <t xml:space="preserve">CRÉDITOS SUPERADOS </t>
  </si>
  <si>
    <t xml:space="preserve">TOTAL DOBLE GRADO </t>
  </si>
  <si>
    <t>MANUAL</t>
  </si>
  <si>
    <t>AUTO</t>
  </si>
  <si>
    <t>PARCIAL</t>
  </si>
  <si>
    <t>ESP. GIE</t>
  </si>
  <si>
    <t>ESP. GIEI</t>
  </si>
  <si>
    <t>ECTS CURSADAS</t>
  </si>
  <si>
    <t>ECTS COMPUTO ACTIVIDADES</t>
  </si>
  <si>
    <t>OPTATIVAS TOTALES DOBLE GRADO</t>
  </si>
  <si>
    <t>ECTS OPTATIVAS TOTALES GIE</t>
  </si>
  <si>
    <t>DOBLE GRADO EN INGENIERÍA MECÁNICA + ELÉCTRICA</t>
  </si>
  <si>
    <t>GRADO INGENIERÍA MECÁNICA</t>
  </si>
  <si>
    <t>ECTS OPTATIVAS TOTALES GIM</t>
  </si>
  <si>
    <t>ANÁLISIS DE REDES ELÉCTRICAS</t>
  </si>
  <si>
    <t xml:space="preserve">INGENIERÍA GRÁFICA MECÁNICA Y TOPOGRÁFICA </t>
  </si>
  <si>
    <t>TEC. ESPECIFICA  OBLIGATORIAS</t>
  </si>
  <si>
    <t xml:space="preserve">INGENIERÍA TÉRMICA  </t>
  </si>
  <si>
    <t xml:space="preserve">TEORÍA DE ESTRUTURAS Y CONSTRUCCIONES INDUSTRIALES  </t>
  </si>
  <si>
    <t xml:space="preserve">ESTRUCTURAS METÁLICAS  </t>
  </si>
  <si>
    <t xml:space="preserve">TECNOLOGÍA DE MATERIALES  </t>
  </si>
  <si>
    <t xml:space="preserve">ESTRUCTURAS DE HORMIGÓN  </t>
  </si>
  <si>
    <t xml:space="preserve">TECNOLOGÍA DE FABRICACIÓN  </t>
  </si>
  <si>
    <t xml:space="preserve">CÁLCULO Y DISEÑO DE MÁQUINAS  </t>
  </si>
  <si>
    <t xml:space="preserve">DISEÑO MECANICO ASISTIDO POR ORDENADOR  </t>
  </si>
  <si>
    <t xml:space="preserve">MÁQUINAS FLUIDOMECÁNICAS  </t>
  </si>
  <si>
    <t xml:space="preserve">METROLOGÍA Y CALIDAD  </t>
  </si>
  <si>
    <t xml:space="preserve">MECÁNICA EXPERIMENTAL Y TÉCNICAS DE SIMULACIÓN DE MÁQUINAS  </t>
  </si>
  <si>
    <t>ESPECÍFICAS GRADO ING.MECÁNICA</t>
  </si>
  <si>
    <t>OPTATIVAS (Actividades, Pract.empresa, Exp. Prof)</t>
  </si>
  <si>
    <t>GIE OPTATIVAS POR COMPUTO TecEsp GIM</t>
  </si>
  <si>
    <t>GIEI OPTATIVAS POR COMPUTO TecEsp 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</si>
</sst>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0" fillId="2" borderId="8" xfId="0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0" fillId="2" borderId="14" xfId="0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5" fillId="2" borderId="6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0" fillId="2" borderId="4" xfId="0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0" fillId="3" borderId="1" xfId="0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/>
    </xf>
    <xf numFmtId="0" fontId="2" fillId="3" borderId="14" xfId="0" applyFont="1" applyFill="1" applyBorder="1" applyProtection="1"/>
    <xf numFmtId="0" fontId="0" fillId="3" borderId="14" xfId="0" applyFill="1" applyBorder="1" applyAlignment="1" applyProtection="1">
      <alignment horizontal="center"/>
    </xf>
    <xf numFmtId="0" fontId="0" fillId="0" borderId="0" xfId="0" applyAlignment="1" applyProtection="1"/>
    <xf numFmtId="0" fontId="5" fillId="4" borderId="8" xfId="0" applyFont="1" applyFill="1" applyBorder="1" applyAlignment="1" applyProtection="1">
      <alignment horizontal="center"/>
    </xf>
    <xf numFmtId="0" fontId="2" fillId="4" borderId="8" xfId="0" applyFont="1" applyFill="1" applyBorder="1" applyProtection="1"/>
    <xf numFmtId="0" fontId="0" fillId="4" borderId="8" xfId="0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Protection="1"/>
    <xf numFmtId="0" fontId="0" fillId="4" borderId="1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  <protection hidden="1"/>
    </xf>
    <xf numFmtId="10" fontId="7" fillId="0" borderId="1" xfId="0" applyNumberFormat="1" applyFont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0" fontId="0" fillId="4" borderId="4" xfId="0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0" borderId="28" xfId="0" applyBorder="1" applyProtection="1">
      <protection locked="0"/>
    </xf>
    <xf numFmtId="0" fontId="2" fillId="2" borderId="30" xfId="0" applyFont="1" applyFill="1" applyBorder="1" applyProtection="1"/>
    <xf numFmtId="0" fontId="5" fillId="3" borderId="27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0" fillId="3" borderId="3" xfId="0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vertical="center"/>
    </xf>
    <xf numFmtId="0" fontId="15" fillId="5" borderId="14" xfId="0" applyFont="1" applyFill="1" applyBorder="1" applyProtection="1"/>
    <xf numFmtId="0" fontId="15" fillId="5" borderId="18" xfId="0" applyFont="1" applyFill="1" applyBorder="1" applyProtection="1"/>
    <xf numFmtId="0" fontId="10" fillId="6" borderId="34" xfId="0" applyFont="1" applyFill="1" applyBorder="1" applyProtection="1"/>
    <xf numFmtId="0" fontId="0" fillId="7" borderId="8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0" fillId="2" borderId="35" xfId="0" applyFill="1" applyBorder="1" applyProtection="1">
      <protection locked="0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26" xfId="0" applyFont="1" applyBorder="1" applyAlignment="1" applyProtection="1">
      <alignment horizontal="right"/>
    </xf>
    <xf numFmtId="0" fontId="5" fillId="7" borderId="2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2" fillId="7" borderId="1" xfId="0" applyFont="1" applyFill="1" applyBorder="1" applyProtection="1"/>
    <xf numFmtId="0" fontId="2" fillId="7" borderId="3" xfId="0" applyFont="1" applyFill="1" applyBorder="1" applyProtection="1"/>
    <xf numFmtId="0" fontId="5" fillId="7" borderId="2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6" fillId="0" borderId="0" xfId="0" applyFont="1" applyProtection="1"/>
    <xf numFmtId="0" fontId="0" fillId="5" borderId="4" xfId="0" applyFill="1" applyBorder="1" applyProtection="1"/>
    <xf numFmtId="0" fontId="0" fillId="5" borderId="16" xfId="0" applyFill="1" applyBorder="1" applyProtection="1"/>
    <xf numFmtId="0" fontId="0" fillId="5" borderId="14" xfId="0" applyFill="1" applyBorder="1" applyProtection="1"/>
    <xf numFmtId="0" fontId="0" fillId="5" borderId="15" xfId="0" applyFill="1" applyBorder="1" applyProtection="1"/>
    <xf numFmtId="0" fontId="11" fillId="6" borderId="23" xfId="0" applyFont="1" applyFill="1" applyBorder="1" applyAlignment="1" applyProtection="1">
      <alignment horizontal="center"/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8" fillId="5" borderId="14" xfId="0" applyFont="1" applyFill="1" applyBorder="1" applyAlignment="1" applyProtection="1">
      <alignment horizontal="center"/>
      <protection hidden="1"/>
    </xf>
    <xf numFmtId="0" fontId="1" fillId="0" borderId="19" xfId="0" applyFon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</xf>
    <xf numFmtId="0" fontId="13" fillId="6" borderId="20" xfId="0" applyFont="1" applyFill="1" applyBorder="1" applyAlignment="1" applyProtection="1">
      <alignment horizontal="center"/>
    </xf>
    <xf numFmtId="0" fontId="13" fillId="6" borderId="33" xfId="0" applyFont="1" applyFill="1" applyBorder="1" applyAlignment="1" applyProtection="1">
      <alignment horizontal="center"/>
    </xf>
    <xf numFmtId="0" fontId="14" fillId="5" borderId="29" xfId="0" applyFont="1" applyFill="1" applyBorder="1" applyAlignment="1" applyProtection="1">
      <alignment horizontal="center"/>
    </xf>
    <xf numFmtId="0" fontId="14" fillId="5" borderId="27" xfId="0" applyFont="1" applyFill="1" applyBorder="1" applyAlignment="1" applyProtection="1">
      <alignment horizontal="center"/>
    </xf>
    <xf numFmtId="0" fontId="14" fillId="5" borderId="32" xfId="0" applyFont="1" applyFill="1" applyBorder="1" applyAlignment="1" applyProtection="1">
      <alignment horizontal="center"/>
    </xf>
    <xf numFmtId="0" fontId="14" fillId="5" borderId="13" xfId="0" applyFont="1" applyFill="1" applyBorder="1" applyAlignment="1" applyProtection="1">
      <alignment horizontal="center"/>
    </xf>
    <xf numFmtId="0" fontId="4" fillId="7" borderId="7" xfId="0" applyFont="1" applyFill="1" applyBorder="1" applyAlignment="1" applyProtection="1">
      <alignment horizontal="center" vertical="center" wrapText="1"/>
    </xf>
    <xf numFmtId="0" fontId="4" fillId="7" borderId="10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 wrapText="1"/>
    </xf>
    <xf numFmtId="0" fontId="12" fillId="0" borderId="21" xfId="0" applyFont="1" applyBorder="1" applyAlignment="1" applyProtection="1">
      <alignment horizont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  <dxf>
      <font>
        <b/>
        <i/>
        <strike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33CC33"/>
        </patternFill>
      </fill>
    </dxf>
  </dxfs>
  <tableStyles count="0" defaultTableStyle="TableStyleMedium2" defaultPivotStyle="PivotStyleLight16"/>
  <colors>
    <mruColors>
      <color rgb="FFFF9933"/>
      <color rgb="FFFFFF99"/>
      <color rgb="FF33CC33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G2" lockText="1" noThreeD="1"/>
</file>

<file path=xl/ctrlProps/ctrlProp10.xml><?xml version="1.0" encoding="utf-8"?>
<formControlPr xmlns="http://schemas.microsoft.com/office/spreadsheetml/2009/9/main" objectType="CheckBox" fmlaLink="G11" lockText="1" noThreeD="1"/>
</file>

<file path=xl/ctrlProps/ctrlProp11.xml><?xml version="1.0" encoding="utf-8"?>
<formControlPr xmlns="http://schemas.microsoft.com/office/spreadsheetml/2009/9/main" objectType="CheckBox" fmlaLink="G12" lockText="1" noThreeD="1"/>
</file>

<file path=xl/ctrlProps/ctrlProp12.xml><?xml version="1.0" encoding="utf-8"?>
<formControlPr xmlns="http://schemas.microsoft.com/office/spreadsheetml/2009/9/main" objectType="CheckBox" fmlaLink="G13" lockText="1" noThreeD="1"/>
</file>

<file path=xl/ctrlProps/ctrlProp13.xml><?xml version="1.0" encoding="utf-8"?>
<formControlPr xmlns="http://schemas.microsoft.com/office/spreadsheetml/2009/9/main" objectType="CheckBox" fmlaLink="G14" lockText="1" noThreeD="1"/>
</file>

<file path=xl/ctrlProps/ctrlProp14.xml><?xml version="1.0" encoding="utf-8"?>
<formControlPr xmlns="http://schemas.microsoft.com/office/spreadsheetml/2009/9/main" objectType="CheckBox" fmlaLink="G15" lockText="1" noThreeD="1"/>
</file>

<file path=xl/ctrlProps/ctrlProp15.xml><?xml version="1.0" encoding="utf-8"?>
<formControlPr xmlns="http://schemas.microsoft.com/office/spreadsheetml/2009/9/main" objectType="CheckBox" fmlaLink="G16" lockText="1" noThreeD="1"/>
</file>

<file path=xl/ctrlProps/ctrlProp16.xml><?xml version="1.0" encoding="utf-8"?>
<formControlPr xmlns="http://schemas.microsoft.com/office/spreadsheetml/2009/9/main" objectType="CheckBox" fmlaLink="G17" lockText="1" noThreeD="1"/>
</file>

<file path=xl/ctrlProps/ctrlProp17.xml><?xml version="1.0" encoding="utf-8"?>
<formControlPr xmlns="http://schemas.microsoft.com/office/spreadsheetml/2009/9/main" objectType="CheckBox" fmlaLink="G18" lockText="1" noThreeD="1"/>
</file>

<file path=xl/ctrlProps/ctrlProp18.xml><?xml version="1.0" encoding="utf-8"?>
<formControlPr xmlns="http://schemas.microsoft.com/office/spreadsheetml/2009/9/main" objectType="CheckBox" fmlaLink="G19" lockText="1" noThreeD="1"/>
</file>

<file path=xl/ctrlProps/ctrlProp19.xml><?xml version="1.0" encoding="utf-8"?>
<formControlPr xmlns="http://schemas.microsoft.com/office/spreadsheetml/2009/9/main" objectType="CheckBox" fmlaLink="G20" lockText="1" noThreeD="1"/>
</file>

<file path=xl/ctrlProps/ctrlProp2.xml><?xml version="1.0" encoding="utf-8"?>
<formControlPr xmlns="http://schemas.microsoft.com/office/spreadsheetml/2009/9/main" objectType="CheckBox" fmlaLink="G3" lockText="1" noThreeD="1"/>
</file>

<file path=xl/ctrlProps/ctrlProp20.xml><?xml version="1.0" encoding="utf-8"?>
<formControlPr xmlns="http://schemas.microsoft.com/office/spreadsheetml/2009/9/main" objectType="CheckBox" fmlaLink="G49" lockText="1" noThreeD="1"/>
</file>

<file path=xl/ctrlProps/ctrlProp21.xml><?xml version="1.0" encoding="utf-8"?>
<formControlPr xmlns="http://schemas.microsoft.com/office/spreadsheetml/2009/9/main" objectType="CheckBox" fmlaLink="G50" lockText="1" noThreeD="1"/>
</file>

<file path=xl/ctrlProps/ctrlProp22.xml><?xml version="1.0" encoding="utf-8"?>
<formControlPr xmlns="http://schemas.microsoft.com/office/spreadsheetml/2009/9/main" objectType="CheckBox" fmlaLink="G40" lockText="1" noThreeD="1"/>
</file>

<file path=xl/ctrlProps/ctrlProp23.xml><?xml version="1.0" encoding="utf-8"?>
<formControlPr xmlns="http://schemas.microsoft.com/office/spreadsheetml/2009/9/main" objectType="CheckBox" fmlaLink="G41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G43" lockText="1" noThreeD="1"/>
</file>

<file path=xl/ctrlProps/ctrlProp26.xml><?xml version="1.0" encoding="utf-8"?>
<formControlPr xmlns="http://schemas.microsoft.com/office/spreadsheetml/2009/9/main" objectType="CheckBox" fmlaLink="G42" lockText="1" noThreeD="1"/>
</file>

<file path=xl/ctrlProps/ctrlProp27.xml><?xml version="1.0" encoding="utf-8"?>
<formControlPr xmlns="http://schemas.microsoft.com/office/spreadsheetml/2009/9/main" objectType="CheckBox" fmlaLink="G23" lockText="1" noThreeD="1"/>
</file>

<file path=xl/ctrlProps/ctrlProp28.xml><?xml version="1.0" encoding="utf-8"?>
<formControlPr xmlns="http://schemas.microsoft.com/office/spreadsheetml/2009/9/main" objectType="CheckBox" fmlaLink="G34" lockText="1" noThreeD="1"/>
</file>

<file path=xl/ctrlProps/ctrlProp29.xml><?xml version="1.0" encoding="utf-8"?>
<formControlPr xmlns="http://schemas.microsoft.com/office/spreadsheetml/2009/9/main" objectType="CheckBox" fmlaLink="G51" lockText="1" noThreeD="1"/>
</file>

<file path=xl/ctrlProps/ctrlProp3.xml><?xml version="1.0" encoding="utf-8"?>
<formControlPr xmlns="http://schemas.microsoft.com/office/spreadsheetml/2009/9/main" objectType="CheckBox" fmlaLink="G4" lockText="1" noThreeD="1"/>
</file>

<file path=xl/ctrlProps/ctrlProp30.xml><?xml version="1.0" encoding="utf-8"?>
<formControlPr xmlns="http://schemas.microsoft.com/office/spreadsheetml/2009/9/main" objectType="CheckBox" fmlaLink="G52" lockText="1" noThreeD="1"/>
</file>

<file path=xl/ctrlProps/ctrlProp31.xml><?xml version="1.0" encoding="utf-8"?>
<formControlPr xmlns="http://schemas.microsoft.com/office/spreadsheetml/2009/9/main" objectType="CheckBox" fmlaLink="G53" lockText="1" noThreeD="1"/>
</file>

<file path=xl/ctrlProps/ctrlProp32.xml><?xml version="1.0" encoding="utf-8"?>
<formControlPr xmlns="http://schemas.microsoft.com/office/spreadsheetml/2009/9/main" objectType="CheckBox" fmlaLink="G54" lockText="1" noThreeD="1"/>
</file>

<file path=xl/ctrlProps/ctrlProp33.xml><?xml version="1.0" encoding="utf-8"?>
<formControlPr xmlns="http://schemas.microsoft.com/office/spreadsheetml/2009/9/main" objectType="CheckBox" fmlaLink="G35" lockText="1" noThreeD="1"/>
</file>

<file path=xl/ctrlProps/ctrlProp34.xml><?xml version="1.0" encoding="utf-8"?>
<formControlPr xmlns="http://schemas.microsoft.com/office/spreadsheetml/2009/9/main" objectType="CheckBox" fmlaLink="G36" lockText="1" noThreeD="1"/>
</file>

<file path=xl/ctrlProps/ctrlProp35.xml><?xml version="1.0" encoding="utf-8"?>
<formControlPr xmlns="http://schemas.microsoft.com/office/spreadsheetml/2009/9/main" objectType="CheckBox" fmlaLink="G24" lockText="1" noThreeD="1"/>
</file>

<file path=xl/ctrlProps/ctrlProp36.xml><?xml version="1.0" encoding="utf-8"?>
<formControlPr xmlns="http://schemas.microsoft.com/office/spreadsheetml/2009/9/main" objectType="CheckBox" fmlaLink="G26" lockText="1" noThreeD="1"/>
</file>

<file path=xl/ctrlProps/ctrlProp37.xml><?xml version="1.0" encoding="utf-8"?>
<formControlPr xmlns="http://schemas.microsoft.com/office/spreadsheetml/2009/9/main" objectType="CheckBox" fmlaLink="G27" lockText="1" noThreeD="1"/>
</file>

<file path=xl/ctrlProps/ctrlProp38.xml><?xml version="1.0" encoding="utf-8"?>
<formControlPr xmlns="http://schemas.microsoft.com/office/spreadsheetml/2009/9/main" objectType="CheckBox" fmlaLink="G28" lockText="1" noThreeD="1"/>
</file>

<file path=xl/ctrlProps/ctrlProp39.xml><?xml version="1.0" encoding="utf-8"?>
<formControlPr xmlns="http://schemas.microsoft.com/office/spreadsheetml/2009/9/main" objectType="CheckBox" fmlaLink="G22" lockText="1" noThreeD="1"/>
</file>

<file path=xl/ctrlProps/ctrlProp4.xml><?xml version="1.0" encoding="utf-8"?>
<formControlPr xmlns="http://schemas.microsoft.com/office/spreadsheetml/2009/9/main" objectType="CheckBox" fmlaLink="G5" lockText="1" noThreeD="1"/>
</file>

<file path=xl/ctrlProps/ctrlProp40.xml><?xml version="1.0" encoding="utf-8"?>
<formControlPr xmlns="http://schemas.microsoft.com/office/spreadsheetml/2009/9/main" objectType="CheckBox" fmlaLink="G37" lockText="1" noThreeD="1"/>
</file>

<file path=xl/ctrlProps/ctrlProp41.xml><?xml version="1.0" encoding="utf-8"?>
<formControlPr xmlns="http://schemas.microsoft.com/office/spreadsheetml/2009/9/main" objectType="CheckBox" fmlaLink="G45" lockText="1" noThreeD="1"/>
</file>

<file path=xl/ctrlProps/ctrlProp42.xml><?xml version="1.0" encoding="utf-8"?>
<formControlPr xmlns="http://schemas.microsoft.com/office/spreadsheetml/2009/9/main" objectType="CheckBox" fmlaLink="G46" lockText="1" noThreeD="1"/>
</file>

<file path=xl/ctrlProps/ctrlProp43.xml><?xml version="1.0" encoding="utf-8"?>
<formControlPr xmlns="http://schemas.microsoft.com/office/spreadsheetml/2009/9/main" objectType="CheckBox" fmlaLink="G47" lockText="1" noThreeD="1"/>
</file>

<file path=xl/ctrlProps/ctrlProp44.xml><?xml version="1.0" encoding="utf-8"?>
<formControlPr xmlns="http://schemas.microsoft.com/office/spreadsheetml/2009/9/main" objectType="CheckBox" fmlaLink="G48" lockText="1" noThreeD="1"/>
</file>

<file path=xl/ctrlProps/ctrlProp45.xml><?xml version="1.0" encoding="utf-8"?>
<formControlPr xmlns="http://schemas.microsoft.com/office/spreadsheetml/2009/9/main" objectType="CheckBox" fmlaLink="G29" lockText="1" noThreeD="1"/>
</file>

<file path=xl/ctrlProps/ctrlProp46.xml><?xml version="1.0" encoding="utf-8"?>
<formControlPr xmlns="http://schemas.microsoft.com/office/spreadsheetml/2009/9/main" objectType="CheckBox" fmlaLink="G30" lockText="1" noThreeD="1"/>
</file>

<file path=xl/ctrlProps/ctrlProp47.xml><?xml version="1.0" encoding="utf-8"?>
<formControlPr xmlns="http://schemas.microsoft.com/office/spreadsheetml/2009/9/main" objectType="CheckBox" fmlaLink="G31" lockText="1" noThreeD="1"/>
</file>

<file path=xl/ctrlProps/ctrlProp48.xml><?xml version="1.0" encoding="utf-8"?>
<formControlPr xmlns="http://schemas.microsoft.com/office/spreadsheetml/2009/9/main" objectType="CheckBox" fmlaLink="G38" lockText="1" noThreeD="1"/>
</file>

<file path=xl/ctrlProps/ctrlProp49.xml><?xml version="1.0" encoding="utf-8"?>
<formControlPr xmlns="http://schemas.microsoft.com/office/spreadsheetml/2009/9/main" objectType="CheckBox" fmlaLink="$G$39" lockText="1" noThreeD="1"/>
</file>

<file path=xl/ctrlProps/ctrlProp5.xml><?xml version="1.0" encoding="utf-8"?>
<formControlPr xmlns="http://schemas.microsoft.com/office/spreadsheetml/2009/9/main" objectType="CheckBox" fmlaLink="G6" lockText="1" noThreeD="1"/>
</file>

<file path=xl/ctrlProps/ctrlProp50.xml><?xml version="1.0" encoding="utf-8"?>
<formControlPr xmlns="http://schemas.microsoft.com/office/spreadsheetml/2009/9/main" objectType="CheckBox" fmlaLink="G32" lockText="1" noThreeD="1"/>
</file>

<file path=xl/ctrlProps/ctrlProp51.xml><?xml version="1.0" encoding="utf-8"?>
<formControlPr xmlns="http://schemas.microsoft.com/office/spreadsheetml/2009/9/main" objectType="CheckBox" fmlaLink="G21" lockText="1" noThreeD="1"/>
</file>

<file path=xl/ctrlProps/ctrlProp52.xml><?xml version="1.0" encoding="utf-8"?>
<formControlPr xmlns="http://schemas.microsoft.com/office/spreadsheetml/2009/9/main" objectType="CheckBox" fmlaLink="G55" lockText="1" noThreeD="1"/>
</file>

<file path=xl/ctrlProps/ctrlProp53.xml><?xml version="1.0" encoding="utf-8"?>
<formControlPr xmlns="http://schemas.microsoft.com/office/spreadsheetml/2009/9/main" objectType="CheckBox" fmlaLink="G44" lockText="1" noThreeD="1"/>
</file>

<file path=xl/ctrlProps/ctrlProp54.xml><?xml version="1.0" encoding="utf-8"?>
<formControlPr xmlns="http://schemas.microsoft.com/office/spreadsheetml/2009/9/main" objectType="CheckBox" fmlaLink="G54" lockText="1" noThreeD="1"/>
</file>

<file path=xl/ctrlProps/ctrlProp55.xml><?xml version="1.0" encoding="utf-8"?>
<formControlPr xmlns="http://schemas.microsoft.com/office/spreadsheetml/2009/9/main" objectType="CheckBox" fmlaLink="G25" lockText="1" noThreeD="1"/>
</file>

<file path=xl/ctrlProps/ctrlProp56.xml><?xml version="1.0" encoding="utf-8"?>
<formControlPr xmlns="http://schemas.microsoft.com/office/spreadsheetml/2009/9/main" objectType="CheckBox" fmlaLink="G33" lockText="1" noThreeD="1"/>
</file>

<file path=xl/ctrlProps/ctrlProp57.xml><?xml version="1.0" encoding="utf-8"?>
<formControlPr xmlns="http://schemas.microsoft.com/office/spreadsheetml/2009/9/main" objectType="CheckBox" fmlaLink="G23" lockText="1" noThreeD="1"/>
</file>

<file path=xl/ctrlProps/ctrlProp6.xml><?xml version="1.0" encoding="utf-8"?>
<formControlPr xmlns="http://schemas.microsoft.com/office/spreadsheetml/2009/9/main" objectType="CheckBox" fmlaLink="G7" lockText="1" noThreeD="1"/>
</file>

<file path=xl/ctrlProps/ctrlProp7.xml><?xml version="1.0" encoding="utf-8"?>
<formControlPr xmlns="http://schemas.microsoft.com/office/spreadsheetml/2009/9/main" objectType="CheckBox" fmlaLink="G8" lockText="1" noThreeD="1"/>
</file>

<file path=xl/ctrlProps/ctrlProp8.xml><?xml version="1.0" encoding="utf-8"?>
<formControlPr xmlns="http://schemas.microsoft.com/office/spreadsheetml/2009/9/main" objectType="CheckBox" fmlaLink="G9" lockText="1" noThreeD="1"/>
</file>

<file path=xl/ctrlProps/ctrlProp9.xml><?xml version="1.0" encoding="utf-8"?>
<formControlPr xmlns="http://schemas.microsoft.com/office/spreadsheetml/2009/9/main" objectType="CheckBox" fmlaLink="G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</xdr:row>
          <xdr:rowOff>0</xdr:rowOff>
        </xdr:from>
        <xdr:to>
          <xdr:col>8</xdr:col>
          <xdr:colOff>133350</xdr:colOff>
          <xdr:row>2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</xdr:row>
          <xdr:rowOff>171450</xdr:rowOff>
        </xdr:from>
        <xdr:to>
          <xdr:col>8</xdr:col>
          <xdr:colOff>133350</xdr:colOff>
          <xdr:row>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</xdr:row>
          <xdr:rowOff>180975</xdr:rowOff>
        </xdr:from>
        <xdr:to>
          <xdr:col>8</xdr:col>
          <xdr:colOff>133350</xdr:colOff>
          <xdr:row>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</xdr:row>
          <xdr:rowOff>180975</xdr:rowOff>
        </xdr:from>
        <xdr:to>
          <xdr:col>8</xdr:col>
          <xdr:colOff>133350</xdr:colOff>
          <xdr:row>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180975</xdr:rowOff>
        </xdr:from>
        <xdr:to>
          <xdr:col>8</xdr:col>
          <xdr:colOff>133350</xdr:colOff>
          <xdr:row>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</xdr:row>
          <xdr:rowOff>171450</xdr:rowOff>
        </xdr:from>
        <xdr:to>
          <xdr:col>8</xdr:col>
          <xdr:colOff>133350</xdr:colOff>
          <xdr:row>6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6</xdr:row>
          <xdr:rowOff>180975</xdr:rowOff>
        </xdr:from>
        <xdr:to>
          <xdr:col>8</xdr:col>
          <xdr:colOff>133350</xdr:colOff>
          <xdr:row>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7</xdr:row>
          <xdr:rowOff>180975</xdr:rowOff>
        </xdr:from>
        <xdr:to>
          <xdr:col>8</xdr:col>
          <xdr:colOff>133350</xdr:colOff>
          <xdr:row>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171450</xdr:rowOff>
        </xdr:from>
        <xdr:to>
          <xdr:col>8</xdr:col>
          <xdr:colOff>133350</xdr:colOff>
          <xdr:row>9</xdr:row>
          <xdr:rowOff>190500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180975</xdr:rowOff>
        </xdr:from>
        <xdr:to>
          <xdr:col>8</xdr:col>
          <xdr:colOff>133350</xdr:colOff>
          <xdr:row>11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180975</xdr:rowOff>
        </xdr:from>
        <xdr:to>
          <xdr:col>8</xdr:col>
          <xdr:colOff>133350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180975</xdr:rowOff>
        </xdr:from>
        <xdr:to>
          <xdr:col>8</xdr:col>
          <xdr:colOff>133350</xdr:colOff>
          <xdr:row>13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171450</xdr:rowOff>
        </xdr:from>
        <xdr:to>
          <xdr:col>8</xdr:col>
          <xdr:colOff>133350</xdr:colOff>
          <xdr:row>13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171450</xdr:rowOff>
        </xdr:from>
        <xdr:to>
          <xdr:col>8</xdr:col>
          <xdr:colOff>133350</xdr:colOff>
          <xdr:row>14</xdr:row>
          <xdr:rowOff>190500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180975</xdr:rowOff>
        </xdr:from>
        <xdr:to>
          <xdr:col>8</xdr:col>
          <xdr:colOff>133350</xdr:colOff>
          <xdr:row>16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180975</xdr:rowOff>
        </xdr:from>
        <xdr:to>
          <xdr:col>8</xdr:col>
          <xdr:colOff>133350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180975</xdr:rowOff>
        </xdr:from>
        <xdr:to>
          <xdr:col>8</xdr:col>
          <xdr:colOff>133350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171450</xdr:rowOff>
        </xdr:from>
        <xdr:to>
          <xdr:col>8</xdr:col>
          <xdr:colOff>133350</xdr:colOff>
          <xdr:row>18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180975</xdr:rowOff>
        </xdr:from>
        <xdr:to>
          <xdr:col>8</xdr:col>
          <xdr:colOff>133350</xdr:colOff>
          <xdr:row>20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48</xdr:row>
          <xdr:rowOff>0</xdr:rowOff>
        </xdr:from>
        <xdr:to>
          <xdr:col>8</xdr:col>
          <xdr:colOff>133350</xdr:colOff>
          <xdr:row>49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48</xdr:row>
          <xdr:rowOff>171450</xdr:rowOff>
        </xdr:from>
        <xdr:to>
          <xdr:col>8</xdr:col>
          <xdr:colOff>133350</xdr:colOff>
          <xdr:row>49</xdr:row>
          <xdr:rowOff>190500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180975</xdr:rowOff>
        </xdr:from>
        <xdr:to>
          <xdr:col>8</xdr:col>
          <xdr:colOff>133350</xdr:colOff>
          <xdr:row>40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39</xdr:row>
          <xdr:rowOff>180975</xdr:rowOff>
        </xdr:from>
        <xdr:to>
          <xdr:col>8</xdr:col>
          <xdr:colOff>133350</xdr:colOff>
          <xdr:row>41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8</xdr:col>
          <xdr:colOff>133350</xdr:colOff>
          <xdr:row>24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41</xdr:row>
          <xdr:rowOff>180975</xdr:rowOff>
        </xdr:from>
        <xdr:to>
          <xdr:col>8</xdr:col>
          <xdr:colOff>133350</xdr:colOff>
          <xdr:row>43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180975</xdr:rowOff>
        </xdr:from>
        <xdr:to>
          <xdr:col>8</xdr:col>
          <xdr:colOff>133350</xdr:colOff>
          <xdr:row>41</xdr:row>
          <xdr:rowOff>200025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</xdr:row>
          <xdr:rowOff>0</xdr:rowOff>
        </xdr:from>
        <xdr:to>
          <xdr:col>8</xdr:col>
          <xdr:colOff>133350</xdr:colOff>
          <xdr:row>22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33</xdr:row>
          <xdr:rowOff>0</xdr:rowOff>
        </xdr:from>
        <xdr:to>
          <xdr:col>8</xdr:col>
          <xdr:colOff>133350</xdr:colOff>
          <xdr:row>34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50</xdr:row>
          <xdr:rowOff>0</xdr:rowOff>
        </xdr:from>
        <xdr:to>
          <xdr:col>8</xdr:col>
          <xdr:colOff>133350</xdr:colOff>
          <xdr:row>51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50</xdr:row>
          <xdr:rowOff>190500</xdr:rowOff>
        </xdr:from>
        <xdr:to>
          <xdr:col>8</xdr:col>
          <xdr:colOff>133350</xdr:colOff>
          <xdr:row>52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51</xdr:row>
          <xdr:rowOff>190500</xdr:rowOff>
        </xdr:from>
        <xdr:to>
          <xdr:col>8</xdr:col>
          <xdr:colOff>133350</xdr:colOff>
          <xdr:row>53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52</xdr:row>
          <xdr:rowOff>180975</xdr:rowOff>
        </xdr:from>
        <xdr:to>
          <xdr:col>8</xdr:col>
          <xdr:colOff>133350</xdr:colOff>
          <xdr:row>54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0</xdr:rowOff>
        </xdr:from>
        <xdr:to>
          <xdr:col>8</xdr:col>
          <xdr:colOff>133350</xdr:colOff>
          <xdr:row>35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190500</xdr:rowOff>
        </xdr:from>
        <xdr:to>
          <xdr:col>8</xdr:col>
          <xdr:colOff>133350</xdr:colOff>
          <xdr:row>36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8</xdr:col>
          <xdr:colOff>133350</xdr:colOff>
          <xdr:row>24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180975</xdr:rowOff>
        </xdr:from>
        <xdr:to>
          <xdr:col>8</xdr:col>
          <xdr:colOff>133350</xdr:colOff>
          <xdr:row>26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180975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190500</xdr:rowOff>
        </xdr:from>
        <xdr:to>
          <xdr:col>8</xdr:col>
          <xdr:colOff>133350</xdr:colOff>
          <xdr:row>28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180975</xdr:rowOff>
        </xdr:from>
        <xdr:to>
          <xdr:col>8</xdr:col>
          <xdr:colOff>133350</xdr:colOff>
          <xdr:row>22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0</xdr:rowOff>
        </xdr:from>
        <xdr:to>
          <xdr:col>8</xdr:col>
          <xdr:colOff>133350</xdr:colOff>
          <xdr:row>37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0</xdr:rowOff>
        </xdr:from>
        <xdr:to>
          <xdr:col>8</xdr:col>
          <xdr:colOff>133350</xdr:colOff>
          <xdr:row>45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171450</xdr:rowOff>
        </xdr:from>
        <xdr:to>
          <xdr:col>8</xdr:col>
          <xdr:colOff>133350</xdr:colOff>
          <xdr:row>45</xdr:row>
          <xdr:rowOff>190500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45</xdr:row>
          <xdr:rowOff>171450</xdr:rowOff>
        </xdr:from>
        <xdr:to>
          <xdr:col>8</xdr:col>
          <xdr:colOff>133350</xdr:colOff>
          <xdr:row>46</xdr:row>
          <xdr:rowOff>190500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46</xdr:row>
          <xdr:rowOff>171450</xdr:rowOff>
        </xdr:from>
        <xdr:to>
          <xdr:col>8</xdr:col>
          <xdr:colOff>133350</xdr:colOff>
          <xdr:row>47</xdr:row>
          <xdr:rowOff>190500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0</xdr:rowOff>
        </xdr:from>
        <xdr:to>
          <xdr:col>8</xdr:col>
          <xdr:colOff>133350</xdr:colOff>
          <xdr:row>29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171450</xdr:rowOff>
        </xdr:from>
        <xdr:to>
          <xdr:col>8</xdr:col>
          <xdr:colOff>133350</xdr:colOff>
          <xdr:row>29</xdr:row>
          <xdr:rowOff>190500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171450</xdr:rowOff>
        </xdr:from>
        <xdr:to>
          <xdr:col>8</xdr:col>
          <xdr:colOff>133350</xdr:colOff>
          <xdr:row>30</xdr:row>
          <xdr:rowOff>190500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37</xdr:row>
          <xdr:rowOff>0</xdr:rowOff>
        </xdr:from>
        <xdr:to>
          <xdr:col>8</xdr:col>
          <xdr:colOff>133350</xdr:colOff>
          <xdr:row>38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0</xdr:rowOff>
        </xdr:from>
        <xdr:to>
          <xdr:col>8</xdr:col>
          <xdr:colOff>133350</xdr:colOff>
          <xdr:row>39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0</xdr:rowOff>
        </xdr:from>
        <xdr:to>
          <xdr:col>8</xdr:col>
          <xdr:colOff>133350</xdr:colOff>
          <xdr:row>32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0</xdr:rowOff>
        </xdr:from>
        <xdr:to>
          <xdr:col>8</xdr:col>
          <xdr:colOff>152400</xdr:colOff>
          <xdr:row>21</xdr:row>
          <xdr:rowOff>28575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53</xdr:row>
          <xdr:rowOff>133350</xdr:rowOff>
        </xdr:from>
        <xdr:to>
          <xdr:col>7</xdr:col>
          <xdr:colOff>447675</xdr:colOff>
          <xdr:row>55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42</xdr:row>
          <xdr:rowOff>180975</xdr:rowOff>
        </xdr:from>
        <xdr:to>
          <xdr:col>8</xdr:col>
          <xdr:colOff>133350</xdr:colOff>
          <xdr:row>44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52</xdr:row>
          <xdr:rowOff>180975</xdr:rowOff>
        </xdr:from>
        <xdr:to>
          <xdr:col>8</xdr:col>
          <xdr:colOff>133350</xdr:colOff>
          <xdr:row>54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180975</xdr:rowOff>
        </xdr:from>
        <xdr:to>
          <xdr:col>8</xdr:col>
          <xdr:colOff>133350</xdr:colOff>
          <xdr:row>25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0</xdr:rowOff>
        </xdr:from>
        <xdr:to>
          <xdr:col>8</xdr:col>
          <xdr:colOff>133350</xdr:colOff>
          <xdr:row>33</xdr:row>
          <xdr:rowOff>19050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</xdr:row>
          <xdr:rowOff>180975</xdr:rowOff>
        </xdr:from>
        <xdr:to>
          <xdr:col>8</xdr:col>
          <xdr:colOff>133350</xdr:colOff>
          <xdr:row>22</xdr:row>
          <xdr:rowOff>200025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zoomScale="90" zoomScaleNormal="90" workbookViewId="0">
      <selection activeCell="R46" sqref="R46"/>
    </sheetView>
  </sheetViews>
  <sheetFormatPr baseColWidth="10" defaultColWidth="11" defaultRowHeight="15" x14ac:dyDescent="0.25"/>
  <cols>
    <col min="1" max="1" width="14.7109375" style="6" customWidth="1"/>
    <col min="2" max="2" width="14.140625" style="6" customWidth="1"/>
    <col min="3" max="3" width="4.7109375" style="6" bestFit="1" customWidth="1"/>
    <col min="4" max="4" width="7" style="6" bestFit="1" customWidth="1"/>
    <col min="5" max="5" width="46.42578125" style="6" bestFit="1" customWidth="1"/>
    <col min="6" max="6" width="6" style="7" customWidth="1"/>
    <col min="7" max="7" width="14.5703125" style="6" customWidth="1"/>
    <col min="8" max="8" width="6.85546875" style="6" customWidth="1"/>
    <col min="9" max="9" width="11" style="61"/>
    <col min="10" max="10" width="5.140625" style="6" customWidth="1"/>
    <col min="11" max="16384" width="11" style="6"/>
  </cols>
  <sheetData>
    <row r="1" spans="1:9" s="60" customFormat="1" ht="21.75" thickBot="1" x14ac:dyDescent="0.4">
      <c r="A1" s="106" t="s">
        <v>59</v>
      </c>
      <c r="B1" s="106"/>
      <c r="C1" s="106"/>
      <c r="D1" s="106"/>
      <c r="E1" s="106"/>
      <c r="F1" s="107"/>
      <c r="G1" s="108" t="s">
        <v>36</v>
      </c>
      <c r="H1" s="109"/>
      <c r="I1" s="59"/>
    </row>
    <row r="2" spans="1:9" ht="15" customHeight="1" thickBot="1" x14ac:dyDescent="0.3">
      <c r="A2" s="110" t="s">
        <v>34</v>
      </c>
      <c r="B2" s="112" t="s">
        <v>30</v>
      </c>
      <c r="C2" s="8">
        <v>101</v>
      </c>
      <c r="D2" s="8">
        <v>50649</v>
      </c>
      <c r="E2" s="9" t="s">
        <v>0</v>
      </c>
      <c r="F2" s="10">
        <f>6</f>
        <v>6</v>
      </c>
      <c r="G2" s="1" t="b">
        <v>0</v>
      </c>
      <c r="H2" s="2"/>
    </row>
    <row r="3" spans="1:9" ht="15.75" customHeight="1" thickBot="1" x14ac:dyDescent="0.3">
      <c r="A3" s="111"/>
      <c r="B3" s="113"/>
      <c r="C3" s="11">
        <v>102</v>
      </c>
      <c r="D3" s="12">
        <v>50650</v>
      </c>
      <c r="E3" s="13" t="s">
        <v>1</v>
      </c>
      <c r="F3" s="14">
        <f>6</f>
        <v>6</v>
      </c>
      <c r="G3" s="1" t="b">
        <v>0</v>
      </c>
      <c r="H3" s="3"/>
    </row>
    <row r="4" spans="1:9" ht="15.75" customHeight="1" thickBot="1" x14ac:dyDescent="0.3">
      <c r="A4" s="111"/>
      <c r="B4" s="113"/>
      <c r="C4" s="11">
        <v>103</v>
      </c>
      <c r="D4" s="12">
        <v>50651</v>
      </c>
      <c r="E4" s="13" t="s">
        <v>2</v>
      </c>
      <c r="F4" s="14">
        <f>6</f>
        <v>6</v>
      </c>
      <c r="G4" s="1" t="b">
        <v>0</v>
      </c>
      <c r="H4" s="3"/>
    </row>
    <row r="5" spans="1:9" ht="15.75" customHeight="1" thickBot="1" x14ac:dyDescent="0.3">
      <c r="A5" s="111"/>
      <c r="B5" s="113"/>
      <c r="C5" s="11">
        <v>104</v>
      </c>
      <c r="D5" s="12">
        <v>50652</v>
      </c>
      <c r="E5" s="13" t="s">
        <v>3</v>
      </c>
      <c r="F5" s="14">
        <f>6</f>
        <v>6</v>
      </c>
      <c r="G5" s="1" t="b">
        <v>0</v>
      </c>
      <c r="H5" s="3"/>
    </row>
    <row r="6" spans="1:9" ht="15.75" customHeight="1" thickBot="1" x14ac:dyDescent="0.3">
      <c r="A6" s="111"/>
      <c r="B6" s="113"/>
      <c r="C6" s="11">
        <v>105</v>
      </c>
      <c r="D6" s="12">
        <v>50648</v>
      </c>
      <c r="E6" s="13" t="s">
        <v>4</v>
      </c>
      <c r="F6" s="14">
        <f>6</f>
        <v>6</v>
      </c>
      <c r="G6" s="1" t="b">
        <v>0</v>
      </c>
      <c r="H6" s="3"/>
    </row>
    <row r="7" spans="1:9" ht="15.75" customHeight="1" thickBot="1" x14ac:dyDescent="0.3">
      <c r="A7" s="111"/>
      <c r="B7" s="113"/>
      <c r="C7" s="11">
        <v>106</v>
      </c>
      <c r="D7" s="12">
        <v>50653</v>
      </c>
      <c r="E7" s="13" t="s">
        <v>5</v>
      </c>
      <c r="F7" s="14">
        <f>6</f>
        <v>6</v>
      </c>
      <c r="G7" s="1" t="b">
        <v>0</v>
      </c>
      <c r="H7" s="3"/>
    </row>
    <row r="8" spans="1:9" ht="15.75" customHeight="1" thickBot="1" x14ac:dyDescent="0.3">
      <c r="A8" s="111"/>
      <c r="B8" s="113"/>
      <c r="C8" s="11">
        <v>107</v>
      </c>
      <c r="D8" s="12">
        <v>50654</v>
      </c>
      <c r="E8" s="13" t="s">
        <v>6</v>
      </c>
      <c r="F8" s="14">
        <f>6</f>
        <v>6</v>
      </c>
      <c r="G8" s="1" t="b">
        <v>0</v>
      </c>
      <c r="H8" s="3"/>
    </row>
    <row r="9" spans="1:9" ht="15.75" customHeight="1" thickBot="1" x14ac:dyDescent="0.3">
      <c r="A9" s="111"/>
      <c r="B9" s="113"/>
      <c r="C9" s="11">
        <v>108</v>
      </c>
      <c r="D9" s="12">
        <v>50655</v>
      </c>
      <c r="E9" s="13" t="s">
        <v>7</v>
      </c>
      <c r="F9" s="14">
        <f>6</f>
        <v>6</v>
      </c>
      <c r="G9" s="1" t="b">
        <v>0</v>
      </c>
      <c r="H9" s="3"/>
    </row>
    <row r="10" spans="1:9" ht="15.75" customHeight="1" thickBot="1" x14ac:dyDescent="0.3">
      <c r="A10" s="111"/>
      <c r="B10" s="113"/>
      <c r="C10" s="11">
        <v>109</v>
      </c>
      <c r="D10" s="12">
        <v>50656</v>
      </c>
      <c r="E10" s="13" t="s">
        <v>8</v>
      </c>
      <c r="F10" s="14">
        <f>6</f>
        <v>6</v>
      </c>
      <c r="G10" s="1" t="b">
        <v>0</v>
      </c>
      <c r="H10" s="3"/>
    </row>
    <row r="11" spans="1:9" ht="15.75" customHeight="1" thickBot="1" x14ac:dyDescent="0.3">
      <c r="A11" s="111"/>
      <c r="B11" s="113"/>
      <c r="C11" s="19">
        <v>110</v>
      </c>
      <c r="D11" s="20">
        <v>50657</v>
      </c>
      <c r="E11" s="21" t="s">
        <v>9</v>
      </c>
      <c r="F11" s="22">
        <f>6</f>
        <v>6</v>
      </c>
      <c r="G11" s="1" t="b">
        <v>0</v>
      </c>
      <c r="H11" s="5"/>
    </row>
    <row r="12" spans="1:9" ht="15.75" customHeight="1" thickBot="1" x14ac:dyDescent="0.3">
      <c r="A12" s="111"/>
      <c r="B12" s="114" t="s">
        <v>31</v>
      </c>
      <c r="C12" s="8">
        <v>201</v>
      </c>
      <c r="D12" s="8">
        <v>50957</v>
      </c>
      <c r="E12" s="9" t="s">
        <v>10</v>
      </c>
      <c r="F12" s="10">
        <f>6</f>
        <v>6</v>
      </c>
      <c r="G12" s="1" t="b">
        <v>0</v>
      </c>
      <c r="H12" s="2"/>
    </row>
    <row r="13" spans="1:9" ht="15.75" customHeight="1" thickBot="1" x14ac:dyDescent="0.3">
      <c r="A13" s="111"/>
      <c r="B13" s="115"/>
      <c r="C13" s="12">
        <v>202</v>
      </c>
      <c r="D13" s="12">
        <v>50959</v>
      </c>
      <c r="E13" s="13" t="s">
        <v>11</v>
      </c>
      <c r="F13" s="14">
        <f>6</f>
        <v>6</v>
      </c>
      <c r="G13" s="1" t="b">
        <v>0</v>
      </c>
      <c r="H13" s="3"/>
    </row>
    <row r="14" spans="1:9" ht="15.75" customHeight="1" thickBot="1" x14ac:dyDescent="0.3">
      <c r="A14" s="111"/>
      <c r="B14" s="115"/>
      <c r="C14" s="12">
        <v>203</v>
      </c>
      <c r="D14" s="12">
        <v>50961</v>
      </c>
      <c r="E14" s="18" t="s">
        <v>12</v>
      </c>
      <c r="F14" s="14">
        <f>6</f>
        <v>6</v>
      </c>
      <c r="G14" s="1" t="b">
        <v>0</v>
      </c>
      <c r="H14" s="3"/>
    </row>
    <row r="15" spans="1:9" ht="15.75" customHeight="1" thickBot="1" x14ac:dyDescent="0.3">
      <c r="A15" s="111"/>
      <c r="B15" s="115"/>
      <c r="C15" s="12">
        <v>204</v>
      </c>
      <c r="D15" s="12">
        <v>50962</v>
      </c>
      <c r="E15" s="13" t="s">
        <v>13</v>
      </c>
      <c r="F15" s="14">
        <f>6</f>
        <v>6</v>
      </c>
      <c r="G15" s="1" t="b">
        <v>0</v>
      </c>
      <c r="H15" s="3"/>
    </row>
    <row r="16" spans="1:9" ht="15.75" customHeight="1" thickBot="1" x14ac:dyDescent="0.3">
      <c r="A16" s="111"/>
      <c r="B16" s="115"/>
      <c r="C16" s="12">
        <v>205</v>
      </c>
      <c r="D16" s="12">
        <v>50963</v>
      </c>
      <c r="E16" s="13" t="s">
        <v>14</v>
      </c>
      <c r="F16" s="14">
        <f>6</f>
        <v>6</v>
      </c>
      <c r="G16" s="1" t="b">
        <v>0</v>
      </c>
      <c r="H16" s="3"/>
    </row>
    <row r="17" spans="1:10" ht="15.75" customHeight="1" thickBot="1" x14ac:dyDescent="0.3">
      <c r="A17" s="111"/>
      <c r="B17" s="115"/>
      <c r="C17" s="12">
        <v>206</v>
      </c>
      <c r="D17" s="12">
        <v>50964</v>
      </c>
      <c r="E17" s="13" t="s">
        <v>15</v>
      </c>
      <c r="F17" s="14">
        <f>6</f>
        <v>6</v>
      </c>
      <c r="G17" s="1" t="b">
        <v>0</v>
      </c>
      <c r="H17" s="3"/>
    </row>
    <row r="18" spans="1:10" ht="15.75" customHeight="1" thickBot="1" x14ac:dyDescent="0.3">
      <c r="A18" s="111"/>
      <c r="B18" s="115"/>
      <c r="C18" s="12">
        <v>207</v>
      </c>
      <c r="D18" s="12">
        <v>50965</v>
      </c>
      <c r="E18" s="13" t="s">
        <v>16</v>
      </c>
      <c r="F18" s="14">
        <f>6</f>
        <v>6</v>
      </c>
      <c r="G18" s="1" t="b">
        <v>0</v>
      </c>
      <c r="H18" s="3"/>
    </row>
    <row r="19" spans="1:10" ht="15.75" customHeight="1" thickBot="1" x14ac:dyDescent="0.3">
      <c r="A19" s="111"/>
      <c r="B19" s="115"/>
      <c r="C19" s="12">
        <v>208</v>
      </c>
      <c r="D19" s="12">
        <v>50966</v>
      </c>
      <c r="E19" s="13" t="s">
        <v>17</v>
      </c>
      <c r="F19" s="14">
        <f>6</f>
        <v>6</v>
      </c>
      <c r="G19" s="1" t="b">
        <v>0</v>
      </c>
      <c r="H19" s="5"/>
    </row>
    <row r="20" spans="1:10" ht="15.75" customHeight="1" thickBot="1" x14ac:dyDescent="0.3">
      <c r="A20" s="111"/>
      <c r="B20" s="115"/>
      <c r="C20" s="12">
        <v>209</v>
      </c>
      <c r="D20" s="12">
        <v>50967</v>
      </c>
      <c r="E20" s="13" t="s">
        <v>18</v>
      </c>
      <c r="F20" s="14">
        <f>6</f>
        <v>6</v>
      </c>
      <c r="G20" s="1" t="b">
        <v>0</v>
      </c>
      <c r="H20" s="3"/>
    </row>
    <row r="21" spans="1:10" ht="15.75" customHeight="1" thickBot="1" x14ac:dyDescent="0.3">
      <c r="A21" s="111"/>
      <c r="B21" s="116"/>
      <c r="C21" s="51">
        <v>407</v>
      </c>
      <c r="D21" s="15">
        <v>50980</v>
      </c>
      <c r="E21" s="46" t="s">
        <v>24</v>
      </c>
      <c r="F21" s="17">
        <v>6</v>
      </c>
      <c r="G21" s="1" t="b">
        <v>0</v>
      </c>
      <c r="H21" s="4"/>
    </row>
    <row r="22" spans="1:10" ht="15.75" customHeight="1" thickBot="1" x14ac:dyDescent="0.3">
      <c r="A22" s="111"/>
      <c r="B22" s="114" t="s">
        <v>64</v>
      </c>
      <c r="C22" s="8">
        <v>307</v>
      </c>
      <c r="D22" s="8">
        <v>51095</v>
      </c>
      <c r="E22" s="9" t="s">
        <v>20</v>
      </c>
      <c r="F22" s="10">
        <f>6</f>
        <v>6</v>
      </c>
      <c r="G22" s="1" t="b">
        <v>0</v>
      </c>
      <c r="H22" s="2"/>
      <c r="I22" s="62" t="s">
        <v>34</v>
      </c>
    </row>
    <row r="23" spans="1:10" ht="15.75" customHeight="1" thickBot="1" x14ac:dyDescent="0.3">
      <c r="A23" s="111"/>
      <c r="B23" s="116"/>
      <c r="C23" s="15">
        <v>306</v>
      </c>
      <c r="D23" s="15">
        <v>51073</v>
      </c>
      <c r="E23" s="16" t="s">
        <v>63</v>
      </c>
      <c r="F23" s="17">
        <f>6</f>
        <v>6</v>
      </c>
      <c r="G23" s="58" t="b">
        <v>0</v>
      </c>
      <c r="H23" s="4"/>
      <c r="I23" s="63" t="s">
        <v>52</v>
      </c>
      <c r="J23" s="79">
        <f>SUMIF(G2:G23,TRUE,F2:F23)</f>
        <v>0</v>
      </c>
    </row>
    <row r="24" spans="1:10" ht="15.75" customHeight="1" thickBot="1" x14ac:dyDescent="0.3">
      <c r="A24" s="101" t="s">
        <v>35</v>
      </c>
      <c r="B24" s="104" t="s">
        <v>32</v>
      </c>
      <c r="C24" s="47">
        <v>301</v>
      </c>
      <c r="D24" s="48">
        <v>50968</v>
      </c>
      <c r="E24" s="49" t="s">
        <v>62</v>
      </c>
      <c r="F24" s="50">
        <f>6</f>
        <v>6</v>
      </c>
      <c r="G24" s="44" t="b">
        <v>0</v>
      </c>
      <c r="H24" s="45"/>
      <c r="J24" s="80"/>
    </row>
    <row r="25" spans="1:10" ht="15.75" customHeight="1" thickBot="1" x14ac:dyDescent="0.3">
      <c r="A25" s="102"/>
      <c r="B25" s="104"/>
      <c r="C25" s="23">
        <v>304</v>
      </c>
      <c r="D25" s="23">
        <v>50973</v>
      </c>
      <c r="E25" s="24" t="s">
        <v>19</v>
      </c>
      <c r="F25" s="50">
        <v>6</v>
      </c>
      <c r="G25" s="1" t="b">
        <v>0</v>
      </c>
      <c r="H25" s="45"/>
      <c r="J25" s="80"/>
    </row>
    <row r="26" spans="1:10" ht="15.75" customHeight="1" thickBot="1" x14ac:dyDescent="0.3">
      <c r="A26" s="102"/>
      <c r="B26" s="104"/>
      <c r="C26" s="26">
        <v>404</v>
      </c>
      <c r="D26" s="23">
        <v>50972</v>
      </c>
      <c r="E26" s="24" t="s">
        <v>21</v>
      </c>
      <c r="F26" s="25">
        <f>6</f>
        <v>6</v>
      </c>
      <c r="G26" s="1" t="b">
        <v>0</v>
      </c>
      <c r="H26" s="3"/>
      <c r="J26" s="80"/>
    </row>
    <row r="27" spans="1:10" ht="15.75" customHeight="1" thickBot="1" x14ac:dyDescent="0.3">
      <c r="A27" s="102"/>
      <c r="B27" s="104"/>
      <c r="C27" s="26">
        <v>405</v>
      </c>
      <c r="D27" s="23">
        <v>50977</v>
      </c>
      <c r="E27" s="24" t="s">
        <v>22</v>
      </c>
      <c r="F27" s="25">
        <f>6</f>
        <v>6</v>
      </c>
      <c r="G27" s="1" t="b">
        <v>0</v>
      </c>
      <c r="H27" s="3"/>
      <c r="J27" s="80"/>
    </row>
    <row r="28" spans="1:10" ht="15.75" customHeight="1" thickBot="1" x14ac:dyDescent="0.3">
      <c r="A28" s="102"/>
      <c r="B28" s="104"/>
      <c r="C28" s="26">
        <v>406</v>
      </c>
      <c r="D28" s="23">
        <v>50979</v>
      </c>
      <c r="E28" s="24" t="s">
        <v>23</v>
      </c>
      <c r="F28" s="25">
        <f>6</f>
        <v>6</v>
      </c>
      <c r="G28" s="1" t="b">
        <v>0</v>
      </c>
      <c r="H28" s="3"/>
      <c r="J28" s="80"/>
    </row>
    <row r="29" spans="1:10" ht="15.75" customHeight="1" thickBot="1" x14ac:dyDescent="0.3">
      <c r="A29" s="102"/>
      <c r="B29" s="104"/>
      <c r="C29" s="23">
        <v>501</v>
      </c>
      <c r="D29" s="23">
        <v>50982</v>
      </c>
      <c r="E29" s="24" t="s">
        <v>25</v>
      </c>
      <c r="F29" s="25">
        <f>6</f>
        <v>6</v>
      </c>
      <c r="G29" s="1" t="b">
        <v>0</v>
      </c>
      <c r="H29" s="3"/>
      <c r="J29" s="80"/>
    </row>
    <row r="30" spans="1:10" ht="15.75" customHeight="1" thickBot="1" x14ac:dyDescent="0.3">
      <c r="A30" s="102"/>
      <c r="B30" s="104"/>
      <c r="C30" s="26">
        <v>502</v>
      </c>
      <c r="D30" s="23">
        <v>50983</v>
      </c>
      <c r="E30" s="24" t="s">
        <v>26</v>
      </c>
      <c r="F30" s="25">
        <v>9</v>
      </c>
      <c r="G30" s="1" t="b">
        <v>0</v>
      </c>
      <c r="H30" s="3"/>
      <c r="J30" s="80"/>
    </row>
    <row r="31" spans="1:10" ht="15.75" customHeight="1" thickBot="1" x14ac:dyDescent="0.3">
      <c r="A31" s="102"/>
      <c r="B31" s="104"/>
      <c r="C31" s="26">
        <v>503</v>
      </c>
      <c r="D31" s="23">
        <v>50987</v>
      </c>
      <c r="E31" s="24" t="s">
        <v>27</v>
      </c>
      <c r="F31" s="25">
        <v>9</v>
      </c>
      <c r="G31" s="1" t="b">
        <v>0</v>
      </c>
      <c r="H31" s="3"/>
      <c r="J31" s="80"/>
    </row>
    <row r="32" spans="1:10" ht="15.75" customHeight="1" thickBot="1" x14ac:dyDescent="0.3">
      <c r="A32" s="102"/>
      <c r="B32" s="104"/>
      <c r="C32" s="26">
        <v>505</v>
      </c>
      <c r="D32" s="23">
        <v>50988</v>
      </c>
      <c r="E32" s="24" t="s">
        <v>28</v>
      </c>
      <c r="F32" s="25">
        <f>6</f>
        <v>6</v>
      </c>
      <c r="G32" s="1" t="b">
        <v>0</v>
      </c>
      <c r="H32" s="3"/>
      <c r="I32" s="62" t="s">
        <v>53</v>
      </c>
      <c r="J32" s="81"/>
    </row>
    <row r="33" spans="1:10" ht="15.75" customHeight="1" thickBot="1" x14ac:dyDescent="0.3">
      <c r="A33" s="103"/>
      <c r="B33" s="105"/>
      <c r="C33" s="27">
        <v>507</v>
      </c>
      <c r="D33" s="28">
        <v>50991</v>
      </c>
      <c r="E33" s="29" t="s">
        <v>29</v>
      </c>
      <c r="F33" s="30">
        <f>6</f>
        <v>6</v>
      </c>
      <c r="G33" s="1" t="b">
        <v>0</v>
      </c>
      <c r="H33" s="4"/>
      <c r="I33" s="63" t="s">
        <v>52</v>
      </c>
      <c r="J33" s="79">
        <f>SUMIF(G24:G33,TRUE,F24:F33)</f>
        <v>0</v>
      </c>
    </row>
    <row r="34" spans="1:10" ht="15" customHeight="1" thickBot="1" x14ac:dyDescent="0.3">
      <c r="A34" s="90" t="s">
        <v>76</v>
      </c>
      <c r="B34" s="92" t="s">
        <v>32</v>
      </c>
      <c r="C34" s="64">
        <v>301</v>
      </c>
      <c r="D34" s="65">
        <v>51074</v>
      </c>
      <c r="E34" s="66" t="s">
        <v>65</v>
      </c>
      <c r="F34" s="55">
        <f>6</f>
        <v>6</v>
      </c>
      <c r="G34" s="1" t="b">
        <v>0</v>
      </c>
      <c r="H34" s="2"/>
      <c r="J34" s="80"/>
    </row>
    <row r="35" spans="1:10" ht="15.75" thickBot="1" x14ac:dyDescent="0.3">
      <c r="A35" s="91"/>
      <c r="B35" s="93"/>
      <c r="C35" s="65">
        <v>304</v>
      </c>
      <c r="D35" s="65">
        <v>51078</v>
      </c>
      <c r="E35" s="67" t="s">
        <v>66</v>
      </c>
      <c r="F35" s="56">
        <f>6</f>
        <v>6</v>
      </c>
      <c r="G35" s="1" t="b">
        <v>0</v>
      </c>
      <c r="H35" s="3"/>
      <c r="J35" s="80"/>
    </row>
    <row r="36" spans="1:10" ht="15.75" thickBot="1" x14ac:dyDescent="0.3">
      <c r="A36" s="91"/>
      <c r="B36" s="93"/>
      <c r="C36" s="65">
        <v>305</v>
      </c>
      <c r="D36" s="65">
        <v>51081</v>
      </c>
      <c r="E36" s="66" t="s">
        <v>67</v>
      </c>
      <c r="F36" s="56">
        <f>6</f>
        <v>6</v>
      </c>
      <c r="G36" s="1" t="b">
        <v>0</v>
      </c>
      <c r="H36" s="3"/>
      <c r="J36" s="80"/>
    </row>
    <row r="37" spans="1:10" ht="15.75" thickBot="1" x14ac:dyDescent="0.3">
      <c r="A37" s="91"/>
      <c r="B37" s="93"/>
      <c r="C37" s="64">
        <v>309</v>
      </c>
      <c r="D37" s="65">
        <v>51083</v>
      </c>
      <c r="E37" s="66" t="s">
        <v>68</v>
      </c>
      <c r="F37" s="56">
        <f>6</f>
        <v>6</v>
      </c>
      <c r="G37" s="1" t="b">
        <v>0</v>
      </c>
      <c r="H37" s="3"/>
      <c r="J37" s="80"/>
    </row>
    <row r="38" spans="1:10" ht="15.75" thickBot="1" x14ac:dyDescent="0.3">
      <c r="A38" s="91"/>
      <c r="B38" s="93"/>
      <c r="C38" s="68">
        <v>403</v>
      </c>
      <c r="D38" s="65">
        <v>51086</v>
      </c>
      <c r="E38" s="66" t="s">
        <v>69</v>
      </c>
      <c r="F38" s="56">
        <f>6</f>
        <v>6</v>
      </c>
      <c r="G38" s="1" t="b">
        <v>0</v>
      </c>
      <c r="H38" s="3"/>
      <c r="J38" s="80"/>
    </row>
    <row r="39" spans="1:10" ht="15.75" thickBot="1" x14ac:dyDescent="0.3">
      <c r="A39" s="91"/>
      <c r="B39" s="93"/>
      <c r="C39" s="69">
        <v>404</v>
      </c>
      <c r="D39" s="65">
        <v>51077</v>
      </c>
      <c r="E39" s="66" t="s">
        <v>70</v>
      </c>
      <c r="F39" s="56">
        <f>6</f>
        <v>6</v>
      </c>
      <c r="G39" s="1" t="b">
        <v>0</v>
      </c>
      <c r="H39" s="3"/>
      <c r="J39" s="80"/>
    </row>
    <row r="40" spans="1:10" ht="15.75" thickBot="1" x14ac:dyDescent="0.3">
      <c r="A40" s="91"/>
      <c r="B40" s="93"/>
      <c r="C40" s="69">
        <v>405</v>
      </c>
      <c r="D40" s="65">
        <v>51079</v>
      </c>
      <c r="E40" s="66" t="s">
        <v>71</v>
      </c>
      <c r="F40" s="56">
        <f>6</f>
        <v>6</v>
      </c>
      <c r="G40" s="1" t="b">
        <v>0</v>
      </c>
      <c r="H40" s="3"/>
      <c r="J40" s="80"/>
    </row>
    <row r="41" spans="1:10" ht="15.75" thickBot="1" x14ac:dyDescent="0.3">
      <c r="A41" s="91"/>
      <c r="B41" s="93"/>
      <c r="C41" s="69">
        <v>406</v>
      </c>
      <c r="D41" s="65">
        <v>51080</v>
      </c>
      <c r="E41" s="66" t="s">
        <v>72</v>
      </c>
      <c r="F41" s="56">
        <f>6</f>
        <v>6</v>
      </c>
      <c r="G41" s="1" t="b">
        <v>0</v>
      </c>
      <c r="H41" s="3"/>
      <c r="J41" s="80"/>
    </row>
    <row r="42" spans="1:10" ht="15.75" thickBot="1" x14ac:dyDescent="0.3">
      <c r="A42" s="91"/>
      <c r="B42" s="93"/>
      <c r="C42" s="69">
        <v>408</v>
      </c>
      <c r="D42" s="65">
        <v>51082</v>
      </c>
      <c r="E42" s="66" t="s">
        <v>73</v>
      </c>
      <c r="F42" s="56">
        <f>6</f>
        <v>6</v>
      </c>
      <c r="G42" s="1" t="b">
        <v>0</v>
      </c>
      <c r="H42" s="3"/>
      <c r="J42" s="81"/>
    </row>
    <row r="43" spans="1:10" ht="15.75" thickBot="1" x14ac:dyDescent="0.3">
      <c r="A43" s="91"/>
      <c r="B43" s="93"/>
      <c r="C43" s="69">
        <v>503</v>
      </c>
      <c r="D43" s="65">
        <v>51090</v>
      </c>
      <c r="E43" s="66" t="s">
        <v>74</v>
      </c>
      <c r="F43" s="57">
        <v>6</v>
      </c>
      <c r="G43" s="1" t="b">
        <v>0</v>
      </c>
      <c r="H43" s="5"/>
      <c r="I43" s="62" t="s">
        <v>54</v>
      </c>
      <c r="J43" s="81"/>
    </row>
    <row r="44" spans="1:10" ht="15.75" thickBot="1" x14ac:dyDescent="0.3">
      <c r="A44" s="91"/>
      <c r="B44" s="93"/>
      <c r="C44" s="69">
        <v>507</v>
      </c>
      <c r="D44" s="65">
        <v>51094</v>
      </c>
      <c r="E44" s="66" t="s">
        <v>75</v>
      </c>
      <c r="F44" s="57">
        <f>6</f>
        <v>6</v>
      </c>
      <c r="G44" s="1" t="b">
        <v>0</v>
      </c>
      <c r="H44" s="5"/>
      <c r="I44" s="63" t="s">
        <v>52</v>
      </c>
      <c r="J44" s="79">
        <f>SUMIF(G34:G44,TRUE,F34:F44)</f>
        <v>0</v>
      </c>
    </row>
    <row r="45" spans="1:10" ht="15.75" thickBot="1" x14ac:dyDescent="0.3">
      <c r="A45" s="94" t="s">
        <v>33</v>
      </c>
      <c r="B45" s="97" t="s">
        <v>33</v>
      </c>
      <c r="C45" s="32">
        <v>409</v>
      </c>
      <c r="D45" s="32">
        <v>50917</v>
      </c>
      <c r="E45" s="33" t="s">
        <v>38</v>
      </c>
      <c r="F45" s="34">
        <f>6</f>
        <v>6</v>
      </c>
      <c r="G45" s="1" t="b">
        <v>0</v>
      </c>
      <c r="H45" s="2"/>
      <c r="J45" s="80"/>
    </row>
    <row r="46" spans="1:10" ht="15.75" thickBot="1" x14ac:dyDescent="0.3">
      <c r="A46" s="95"/>
      <c r="B46" s="98"/>
      <c r="C46" s="35">
        <v>410</v>
      </c>
      <c r="D46" s="35">
        <v>50933</v>
      </c>
      <c r="E46" s="36" t="s">
        <v>39</v>
      </c>
      <c r="F46" s="37">
        <f>6</f>
        <v>6</v>
      </c>
      <c r="G46" s="1" t="b">
        <v>0</v>
      </c>
      <c r="H46" s="3"/>
      <c r="J46" s="80"/>
    </row>
    <row r="47" spans="1:10" ht="15.75" thickBot="1" x14ac:dyDescent="0.3">
      <c r="A47" s="95"/>
      <c r="B47" s="98"/>
      <c r="C47" s="35">
        <v>411</v>
      </c>
      <c r="D47" s="35">
        <v>50951</v>
      </c>
      <c r="E47" s="36" t="s">
        <v>40</v>
      </c>
      <c r="F47" s="37">
        <f>6</f>
        <v>6</v>
      </c>
      <c r="G47" s="1" t="b">
        <v>0</v>
      </c>
      <c r="H47" s="3"/>
      <c r="J47" s="80"/>
    </row>
    <row r="48" spans="1:10" ht="15.75" thickBot="1" x14ac:dyDescent="0.3">
      <c r="A48" s="95"/>
      <c r="B48" s="98"/>
      <c r="C48" s="41">
        <v>412</v>
      </c>
      <c r="D48" s="41">
        <v>50953</v>
      </c>
      <c r="E48" s="42" t="s">
        <v>41</v>
      </c>
      <c r="F48" s="43">
        <f>6</f>
        <v>6</v>
      </c>
      <c r="G48" s="1" t="b">
        <v>0</v>
      </c>
      <c r="H48" s="5"/>
      <c r="J48" s="80"/>
    </row>
    <row r="49" spans="1:12" ht="15.75" thickBot="1" x14ac:dyDescent="0.3">
      <c r="A49" s="95"/>
      <c r="B49" s="98"/>
      <c r="C49" s="35">
        <v>210</v>
      </c>
      <c r="D49" s="35">
        <v>50918</v>
      </c>
      <c r="E49" s="36" t="s">
        <v>42</v>
      </c>
      <c r="F49" s="37">
        <f>6</f>
        <v>6</v>
      </c>
      <c r="G49" s="1" t="b">
        <v>0</v>
      </c>
      <c r="H49" s="3"/>
      <c r="J49" s="80"/>
    </row>
    <row r="50" spans="1:12" ht="15.75" thickBot="1" x14ac:dyDescent="0.3">
      <c r="A50" s="95"/>
      <c r="B50" s="98"/>
      <c r="C50" s="35">
        <v>211</v>
      </c>
      <c r="D50" s="35">
        <v>50921</v>
      </c>
      <c r="E50" s="36" t="s">
        <v>43</v>
      </c>
      <c r="F50" s="37">
        <f>6</f>
        <v>6</v>
      </c>
      <c r="G50" s="1" t="b">
        <v>0</v>
      </c>
      <c r="H50" s="3"/>
      <c r="J50" s="80"/>
    </row>
    <row r="51" spans="1:12" ht="15.75" thickBot="1" x14ac:dyDescent="0.3">
      <c r="A51" s="95"/>
      <c r="B51" s="98"/>
      <c r="C51" s="35">
        <v>309</v>
      </c>
      <c r="D51" s="35">
        <v>50930</v>
      </c>
      <c r="E51" s="36" t="s">
        <v>44</v>
      </c>
      <c r="F51" s="37">
        <f>6</f>
        <v>6</v>
      </c>
      <c r="G51" s="1" t="b">
        <v>0</v>
      </c>
      <c r="H51" s="3"/>
      <c r="J51" s="80"/>
    </row>
    <row r="52" spans="1:12" ht="15.75" thickBot="1" x14ac:dyDescent="0.3">
      <c r="A52" s="95"/>
      <c r="B52" s="98"/>
      <c r="C52" s="35">
        <v>310</v>
      </c>
      <c r="D52" s="35">
        <v>50935</v>
      </c>
      <c r="E52" s="36" t="s">
        <v>45</v>
      </c>
      <c r="F52" s="37">
        <f>6</f>
        <v>6</v>
      </c>
      <c r="G52" s="1" t="b">
        <v>0</v>
      </c>
      <c r="H52" s="3"/>
      <c r="J52" s="80"/>
    </row>
    <row r="53" spans="1:12" ht="15.75" thickBot="1" x14ac:dyDescent="0.3">
      <c r="A53" s="95"/>
      <c r="B53" s="98"/>
      <c r="C53" s="35">
        <v>311</v>
      </c>
      <c r="D53" s="35">
        <v>50939</v>
      </c>
      <c r="E53" s="36" t="s">
        <v>46</v>
      </c>
      <c r="F53" s="37">
        <f>6</f>
        <v>6</v>
      </c>
      <c r="G53" s="1" t="b">
        <v>0</v>
      </c>
      <c r="H53" s="3"/>
      <c r="J53" s="80"/>
    </row>
    <row r="54" spans="1:12" ht="15.75" thickBot="1" x14ac:dyDescent="0.3">
      <c r="A54" s="95"/>
      <c r="B54" s="98"/>
      <c r="C54" s="41">
        <v>312</v>
      </c>
      <c r="D54" s="41">
        <v>50940</v>
      </c>
      <c r="E54" s="42" t="s">
        <v>47</v>
      </c>
      <c r="F54" s="43">
        <f>6</f>
        <v>6</v>
      </c>
      <c r="G54" s="1" t="b">
        <v>0</v>
      </c>
      <c r="H54" s="3"/>
      <c r="I54" s="70" t="s">
        <v>52</v>
      </c>
      <c r="J54" s="82">
        <f>SUMIF(G45:G54,TRUE,F45:F54)</f>
        <v>0</v>
      </c>
      <c r="K54" s="71" t="s">
        <v>55</v>
      </c>
      <c r="L54" s="71"/>
    </row>
    <row r="55" spans="1:12" ht="15.75" thickBot="1" x14ac:dyDescent="0.3">
      <c r="A55" s="95"/>
      <c r="B55" s="99"/>
      <c r="C55" s="84" t="s">
        <v>50</v>
      </c>
      <c r="D55" s="85"/>
      <c r="E55" s="54" t="s">
        <v>77</v>
      </c>
      <c r="F55" s="76"/>
      <c r="G55" s="1" t="b">
        <v>0</v>
      </c>
      <c r="H55" s="5"/>
      <c r="I55" s="70" t="s">
        <v>52</v>
      </c>
      <c r="J55" s="82">
        <f>IF(G55,F55,0)</f>
        <v>0</v>
      </c>
      <c r="K55" s="71" t="s">
        <v>56</v>
      </c>
      <c r="L55" s="71"/>
    </row>
    <row r="56" spans="1:12" ht="15.75" thickBot="1" x14ac:dyDescent="0.3">
      <c r="A56" s="95"/>
      <c r="B56" s="98"/>
      <c r="C56" s="86" t="s">
        <v>51</v>
      </c>
      <c r="D56" s="87"/>
      <c r="E56" s="53" t="s">
        <v>78</v>
      </c>
      <c r="F56" s="77">
        <f>IF(SUMIF(G34:G44,TRUE,F34:F44)&gt;30,30,SUMIF(G34:G44,TRUE,F34:F44))</f>
        <v>0</v>
      </c>
      <c r="G56" s="72"/>
      <c r="H56" s="73"/>
      <c r="I56" s="62" t="s">
        <v>33</v>
      </c>
      <c r="J56" s="81"/>
    </row>
    <row r="57" spans="1:12" ht="15.75" thickBot="1" x14ac:dyDescent="0.3">
      <c r="A57" s="96"/>
      <c r="B57" s="100"/>
      <c r="C57" s="88" t="s">
        <v>51</v>
      </c>
      <c r="D57" s="89"/>
      <c r="E57" s="52" t="s">
        <v>79</v>
      </c>
      <c r="F57" s="78">
        <f>IF(SUMIF(G24:G33,TRUE,F24:F33)&gt;30,30,SUMIF(G24:G33,TRUE,F24:F33))</f>
        <v>0</v>
      </c>
      <c r="G57" s="74"/>
      <c r="H57" s="75"/>
      <c r="I57" s="63" t="s">
        <v>52</v>
      </c>
      <c r="J57" s="79">
        <f>IF(OR(MAX(J54,F55,F56,F57,)&gt;30,SUM(J54,F56,F57,)+IF(G55,F55,)&gt;30),30, IF(SUM(J54,F56,F57,)+IF(G55,F55,)&gt;30,30,SUM(J54,F56,F57,)+IF(G55,F55)))</f>
        <v>0</v>
      </c>
      <c r="K57" s="6" t="s">
        <v>57</v>
      </c>
    </row>
    <row r="58" spans="1:12" x14ac:dyDescent="0.25">
      <c r="J58" s="80"/>
    </row>
    <row r="59" spans="1:12" x14ac:dyDescent="0.25">
      <c r="F59" s="83" t="s">
        <v>48</v>
      </c>
      <c r="G59" s="83"/>
      <c r="J59" s="80"/>
    </row>
    <row r="60" spans="1:12" ht="18.75" x14ac:dyDescent="0.3">
      <c r="E60" s="38" t="s">
        <v>49</v>
      </c>
      <c r="F60" s="39">
        <f>J23+J33+J44+J57</f>
        <v>0</v>
      </c>
      <c r="G60" s="40">
        <f>F60/312</f>
        <v>0</v>
      </c>
      <c r="J60" s="80"/>
    </row>
    <row r="61" spans="1:12" ht="18.75" x14ac:dyDescent="0.3">
      <c r="B61" s="31"/>
      <c r="C61" s="31"/>
      <c r="D61" s="31"/>
      <c r="E61" s="38" t="s">
        <v>37</v>
      </c>
      <c r="F61" s="39">
        <f>J23+J33+J61</f>
        <v>0</v>
      </c>
      <c r="G61" s="40">
        <f>F61/240</f>
        <v>0</v>
      </c>
      <c r="J61" s="80">
        <f>IF(OR(MAX(J54,F55,F56)&gt;30,SUM(J54,F56)+IF(G55,F55,)&gt;30),30, IF(SUM(J54,F56)+IF(G55,F55,)&gt;30,30,SUM(J54,F56)+IF(G55,F55)))</f>
        <v>0</v>
      </c>
      <c r="K61" s="6" t="s">
        <v>58</v>
      </c>
    </row>
    <row r="62" spans="1:12" ht="18.75" x14ac:dyDescent="0.3">
      <c r="A62" s="31"/>
      <c r="B62" s="31"/>
      <c r="C62" s="31"/>
      <c r="D62" s="31"/>
      <c r="E62" s="38" t="s">
        <v>60</v>
      </c>
      <c r="F62" s="39">
        <f>J23+J44+J62</f>
        <v>0</v>
      </c>
      <c r="G62" s="40">
        <f>F62/240</f>
        <v>0</v>
      </c>
      <c r="J62" s="80">
        <f>IF(OR(MAX(J54,F55,F57)&gt;30,SUM(J54,F57)+IF(G54,F54,)&gt;30),30, IF(SUM(J54,F57)+IF(G54,F54,)&gt;30,30,SUM(J54,F57)+IF(G54,F54)))</f>
        <v>0</v>
      </c>
      <c r="K62" s="6" t="s">
        <v>61</v>
      </c>
    </row>
  </sheetData>
  <sheetProtection algorithmName="SHA-512" hashValue="cXI6f47KvpX5wGIbMQ607BRjmxu8HR3vST31OSavfapH6oGvFOsy5+oT8WQ9PAKk6mAkkxKecp93sqR+ueWO9g==" saltValue="bXCXQcjj/gem22GX7rALKQ==" spinCount="100000" sheet="1" objects="1" scenarios="1"/>
  <mergeCells count="16">
    <mergeCell ref="A24:A33"/>
    <mergeCell ref="B24:B33"/>
    <mergeCell ref="A1:F1"/>
    <mergeCell ref="G1:H1"/>
    <mergeCell ref="A2:A23"/>
    <mergeCell ref="B2:B11"/>
    <mergeCell ref="B12:B21"/>
    <mergeCell ref="B22:B23"/>
    <mergeCell ref="F59:G59"/>
    <mergeCell ref="C55:D55"/>
    <mergeCell ref="C56:D56"/>
    <mergeCell ref="C57:D57"/>
    <mergeCell ref="A34:A44"/>
    <mergeCell ref="B34:B44"/>
    <mergeCell ref="A45:A57"/>
    <mergeCell ref="B45:B57"/>
  </mergeCells>
  <conditionalFormatting sqref="G2 G4:G55">
    <cfRule type="cellIs" dxfId="3" priority="7" operator="equal">
      <formula>TRUE</formula>
    </cfRule>
    <cfRule type="cellIs" dxfId="2" priority="8" operator="equal">
      <formula>FALSE</formula>
    </cfRule>
  </conditionalFormatting>
  <conditionalFormatting sqref="G3">
    <cfRule type="cellIs" dxfId="1" priority="3" operator="equal">
      <formula>TRUE</formula>
    </cfRule>
    <cfRule type="cellIs" dxfId="0" priority="4" operator="equal">
      <formula>FALSE</formula>
    </cfRule>
  </conditionalFormatting>
  <dataValidations count="2">
    <dataValidation type="whole" allowBlank="1" showInputMessage="1" showErrorMessage="1" sqref="F56:F57">
      <formula1>0</formula1>
      <formula2>30</formula2>
    </dataValidation>
    <dataValidation type="whole" allowBlank="1" showInputMessage="1" showErrorMessage="1" error="NO puede exceder 30 ECTS" prompt="Máximo 30 ECTS" sqref="F55">
      <formula1>0</formula1>
      <formula2>30</formula2>
    </dataValidation>
  </dataValidations>
  <pageMargins left="0.25" right="0.25" top="0.75" bottom="0.75" header="0.3" footer="0.3"/>
  <pageSetup paperSize="9" scale="60" orientation="portrait" r:id="rId1"/>
  <headerFooter>
    <oddHeader>&amp;L&amp;"-,Negrita"&amp;16Escuela de Ingenierías Industriales&amp;R&amp;"-,Negrita"&amp;16Universidad de Málaga</oddHeader>
    <oddFooter>&amp;LEn aplicación de lo aprobado en la Comisión de Reconocimientos de Estudios
sesión 24/10/2016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</xdr:row>
                    <xdr:rowOff>0</xdr:rowOff>
                  </from>
                  <to>
                    <xdr:col>8</xdr:col>
                    <xdr:colOff>133350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</xdr:row>
                    <xdr:rowOff>171450</xdr:rowOff>
                  </from>
                  <to>
                    <xdr:col>8</xdr:col>
                    <xdr:colOff>133350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2</xdr:row>
                    <xdr:rowOff>180975</xdr:rowOff>
                  </from>
                  <to>
                    <xdr:col>8</xdr:col>
                    <xdr:colOff>133350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123825</xdr:colOff>
                    <xdr:row>3</xdr:row>
                    <xdr:rowOff>180975</xdr:rowOff>
                  </from>
                  <to>
                    <xdr:col>8</xdr:col>
                    <xdr:colOff>133350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4</xdr:row>
                    <xdr:rowOff>180975</xdr:rowOff>
                  </from>
                  <to>
                    <xdr:col>8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123825</xdr:colOff>
                    <xdr:row>5</xdr:row>
                    <xdr:rowOff>171450</xdr:rowOff>
                  </from>
                  <to>
                    <xdr:col>8</xdr:col>
                    <xdr:colOff>133350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6</xdr:row>
                    <xdr:rowOff>180975</xdr:rowOff>
                  </from>
                  <to>
                    <xdr:col>8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7</xdr:col>
                    <xdr:colOff>123825</xdr:colOff>
                    <xdr:row>7</xdr:row>
                    <xdr:rowOff>180975</xdr:rowOff>
                  </from>
                  <to>
                    <xdr:col>8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171450</xdr:rowOff>
                  </from>
                  <to>
                    <xdr:col>8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180975</xdr:rowOff>
                  </from>
                  <to>
                    <xdr:col>8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180975</xdr:rowOff>
                  </from>
                  <to>
                    <xdr:col>8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180975</xdr:rowOff>
                  </from>
                  <to>
                    <xdr:col>8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171450</xdr:rowOff>
                  </from>
                  <to>
                    <xdr:col>8</xdr:col>
                    <xdr:colOff>133350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7</xdr:col>
                    <xdr:colOff>123825</xdr:colOff>
                    <xdr:row>13</xdr:row>
                    <xdr:rowOff>171450</xdr:rowOff>
                  </from>
                  <to>
                    <xdr:col>8</xdr:col>
                    <xdr:colOff>133350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180975</xdr:rowOff>
                  </from>
                  <to>
                    <xdr:col>8</xdr:col>
                    <xdr:colOff>133350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180975</xdr:rowOff>
                  </from>
                  <to>
                    <xdr:col>8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180975</xdr:rowOff>
                  </from>
                  <to>
                    <xdr:col>8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171450</xdr:rowOff>
                  </from>
                  <to>
                    <xdr:col>8</xdr:col>
                    <xdr:colOff>133350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180975</xdr:rowOff>
                  </from>
                  <to>
                    <xdr:col>8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7</xdr:col>
                    <xdr:colOff>123825</xdr:colOff>
                    <xdr:row>48</xdr:row>
                    <xdr:rowOff>0</xdr:rowOff>
                  </from>
                  <to>
                    <xdr:col>8</xdr:col>
                    <xdr:colOff>133350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7</xdr:col>
                    <xdr:colOff>123825</xdr:colOff>
                    <xdr:row>48</xdr:row>
                    <xdr:rowOff>171450</xdr:rowOff>
                  </from>
                  <to>
                    <xdr:col>8</xdr:col>
                    <xdr:colOff>133350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180975</xdr:rowOff>
                  </from>
                  <to>
                    <xdr:col>8</xdr:col>
                    <xdr:colOff>133350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7</xdr:col>
                    <xdr:colOff>123825</xdr:colOff>
                    <xdr:row>39</xdr:row>
                    <xdr:rowOff>180975</xdr:rowOff>
                  </from>
                  <to>
                    <xdr:col>8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8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7</xdr:col>
                    <xdr:colOff>123825</xdr:colOff>
                    <xdr:row>41</xdr:row>
                    <xdr:rowOff>180975</xdr:rowOff>
                  </from>
                  <to>
                    <xdr:col>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180975</xdr:rowOff>
                  </from>
                  <to>
                    <xdr:col>8</xdr:col>
                    <xdr:colOff>133350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7</xdr:col>
                    <xdr:colOff>123825</xdr:colOff>
                    <xdr:row>21</xdr:row>
                    <xdr:rowOff>0</xdr:rowOff>
                  </from>
                  <to>
                    <xdr:col>8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7</xdr:col>
                    <xdr:colOff>123825</xdr:colOff>
                    <xdr:row>33</xdr:row>
                    <xdr:rowOff>0</xdr:rowOff>
                  </from>
                  <to>
                    <xdr:col>8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7</xdr:col>
                    <xdr:colOff>123825</xdr:colOff>
                    <xdr:row>50</xdr:row>
                    <xdr:rowOff>0</xdr:rowOff>
                  </from>
                  <to>
                    <xdr:col>8</xdr:col>
                    <xdr:colOff>133350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7</xdr:col>
                    <xdr:colOff>123825</xdr:colOff>
                    <xdr:row>50</xdr:row>
                    <xdr:rowOff>190500</xdr:rowOff>
                  </from>
                  <to>
                    <xdr:col>8</xdr:col>
                    <xdr:colOff>133350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7</xdr:col>
                    <xdr:colOff>123825</xdr:colOff>
                    <xdr:row>51</xdr:row>
                    <xdr:rowOff>190500</xdr:rowOff>
                  </from>
                  <to>
                    <xdr:col>8</xdr:col>
                    <xdr:colOff>133350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7</xdr:col>
                    <xdr:colOff>123825</xdr:colOff>
                    <xdr:row>52</xdr:row>
                    <xdr:rowOff>180975</xdr:rowOff>
                  </from>
                  <to>
                    <xdr:col>8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0</xdr:rowOff>
                  </from>
                  <to>
                    <xdr:col>8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190500</xdr:rowOff>
                  </from>
                  <to>
                    <xdr:col>8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8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180975</xdr:rowOff>
                  </from>
                  <to>
                    <xdr:col>8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180975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190500</xdr:rowOff>
                  </from>
                  <to>
                    <xdr:col>8</xdr:col>
                    <xdr:colOff>133350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180975</xdr:rowOff>
                  </from>
                  <to>
                    <xdr:col>8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0</xdr:rowOff>
                  </from>
                  <to>
                    <xdr:col>8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0</xdr:rowOff>
                  </from>
                  <to>
                    <xdr:col>8</xdr:col>
                    <xdr:colOff>133350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171450</xdr:rowOff>
                  </from>
                  <to>
                    <xdr:col>8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7</xdr:col>
                    <xdr:colOff>123825</xdr:colOff>
                    <xdr:row>45</xdr:row>
                    <xdr:rowOff>171450</xdr:rowOff>
                  </from>
                  <to>
                    <xdr:col>8</xdr:col>
                    <xdr:colOff>133350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7</xdr:col>
                    <xdr:colOff>123825</xdr:colOff>
                    <xdr:row>46</xdr:row>
                    <xdr:rowOff>171450</xdr:rowOff>
                  </from>
                  <to>
                    <xdr:col>8</xdr:col>
                    <xdr:colOff>133350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0</xdr:rowOff>
                  </from>
                  <to>
                    <xdr:col>8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171450</xdr:rowOff>
                  </from>
                  <to>
                    <xdr:col>8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171450</xdr:rowOff>
                  </from>
                  <to>
                    <xdr:col>8</xdr:col>
                    <xdr:colOff>133350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7</xdr:col>
                    <xdr:colOff>123825</xdr:colOff>
                    <xdr:row>37</xdr:row>
                    <xdr:rowOff>0</xdr:rowOff>
                  </from>
                  <to>
                    <xdr:col>8</xdr:col>
                    <xdr:colOff>133350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0</xdr:rowOff>
                  </from>
                  <to>
                    <xdr:col>8</xdr:col>
                    <xdr:colOff>133350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0</xdr:rowOff>
                  </from>
                  <to>
                    <xdr:col>8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4" name="Check Box 52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0</xdr:rowOff>
                  </from>
                  <to>
                    <xdr:col>8</xdr:col>
                    <xdr:colOff>152400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5" name="Check Box 53">
              <controlPr defaultSize="0" autoFill="0" autoLine="0" autoPict="0">
                <anchor moveWithCells="1">
                  <from>
                    <xdr:col>7</xdr:col>
                    <xdr:colOff>114300</xdr:colOff>
                    <xdr:row>53</xdr:row>
                    <xdr:rowOff>133350</xdr:rowOff>
                  </from>
                  <to>
                    <xdr:col>7</xdr:col>
                    <xdr:colOff>447675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6" name="Check Box 55">
              <controlPr defaultSize="0" autoFill="0" autoLine="0" autoPict="0">
                <anchor moveWithCells="1">
                  <from>
                    <xdr:col>7</xdr:col>
                    <xdr:colOff>123825</xdr:colOff>
                    <xdr:row>42</xdr:row>
                    <xdr:rowOff>180975</xdr:rowOff>
                  </from>
                  <to>
                    <xdr:col>8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7" name="Check Box 57">
              <controlPr defaultSize="0" autoFill="0" autoLine="0" autoPict="0">
                <anchor moveWithCells="1">
                  <from>
                    <xdr:col>7</xdr:col>
                    <xdr:colOff>123825</xdr:colOff>
                    <xdr:row>52</xdr:row>
                    <xdr:rowOff>180975</xdr:rowOff>
                  </from>
                  <to>
                    <xdr:col>8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8" name="Check Box 60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180975</xdr:rowOff>
                  </from>
                  <to>
                    <xdr:col>8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9" name="Check Box 62">
              <controlPr defaultSize="0" autoFill="0" autoLine="0" autoPict="0">
                <anchor moveWithCells="1">
                  <from>
                    <xdr:col>7</xdr:col>
                    <xdr:colOff>123825</xdr:colOff>
                    <xdr:row>32</xdr:row>
                    <xdr:rowOff>0</xdr:rowOff>
                  </from>
                  <to>
                    <xdr:col>8</xdr:col>
                    <xdr:colOff>133350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0" name="Check Box 63">
              <controlPr defaultSize="0" autoFill="0" autoLine="0" autoPict="0">
                <anchor moveWithCells="1">
                  <from>
                    <xdr:col>7</xdr:col>
                    <xdr:colOff>123825</xdr:colOff>
                    <xdr:row>21</xdr:row>
                    <xdr:rowOff>180975</xdr:rowOff>
                  </from>
                  <to>
                    <xdr:col>8</xdr:col>
                    <xdr:colOff>133350</xdr:colOff>
                    <xdr:row>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 IM+IE</vt:lpstr>
    </vt:vector>
  </TitlesOfParts>
  <Company>Universidad de Málaga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UMA</cp:lastModifiedBy>
  <cp:lastPrinted>2016-10-25T16:15:02Z</cp:lastPrinted>
  <dcterms:created xsi:type="dcterms:W3CDTF">2016-10-10T08:44:28Z</dcterms:created>
  <dcterms:modified xsi:type="dcterms:W3CDTF">2016-11-08T12:33:31Z</dcterms:modified>
</cp:coreProperties>
</file>