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isb16\Desktop\PREMIO EXTRAORDINARIO\"/>
    </mc:Choice>
  </mc:AlternateContent>
  <xr:revisionPtr revIDLastSave="0" documentId="8_{A484182E-C464-42D4-9AB8-97F1A91C73C4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Solicitud PED 23-24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4" i="1" l="1"/>
  <c r="E84" i="1"/>
  <c r="D52" i="1"/>
  <c r="E52" i="1"/>
  <c r="E64" i="1"/>
  <c r="E104" i="1"/>
  <c r="E98" i="1"/>
  <c r="E92" i="1"/>
  <c r="E76" i="1"/>
  <c r="E70" i="1"/>
  <c r="E58" i="1"/>
  <c r="E46" i="1"/>
  <c r="E40" i="1"/>
  <c r="E34" i="1"/>
  <c r="D34" i="1"/>
  <c r="D46" i="1"/>
  <c r="D104" i="1"/>
  <c r="D98" i="1"/>
  <c r="D92" i="1"/>
  <c r="D76" i="1"/>
  <c r="D70" i="1"/>
  <c r="D64" i="1"/>
  <c r="D58" i="1"/>
  <c r="D40" i="1"/>
</calcChain>
</file>

<file path=xl/sharedStrings.xml><?xml version="1.0" encoding="utf-8"?>
<sst xmlns="http://schemas.openxmlformats.org/spreadsheetml/2006/main" count="117" uniqueCount="72">
  <si>
    <t>Normativa. Título Noveno. Reglamento 4/2022, de 24 de octubre, de la Universidad de Málaga, sobre los estudios de Doctorado</t>
  </si>
  <si>
    <t>DATOS DE LA PERSONA SOLICITANTE</t>
  </si>
  <si>
    <t>APELLIDOS</t>
  </si>
  <si>
    <t>NOMBRE</t>
  </si>
  <si>
    <t>D.N.I./PASAPORTE</t>
  </si>
  <si>
    <t>TELÉFONO</t>
  </si>
  <si>
    <t>CORREO ELECTRÓNICO</t>
  </si>
  <si>
    <t>DOMICILIO</t>
  </si>
  <si>
    <t xml:space="preserve"> </t>
  </si>
  <si>
    <t>DENOMINACIÓN DEL PROGRAMA</t>
  </si>
  <si>
    <t>FECHA DE DEFENSA DE LA TESIS</t>
  </si>
  <si>
    <t>DECLARACIÓN RESPONSABLE</t>
  </si>
  <si>
    <t>A.1. PATENTES</t>
  </si>
  <si>
    <t>VALORACIÓN DEL TRIBUNAL</t>
  </si>
  <si>
    <t>A.2. PUBLICACIONES EN REVISTAS INDEXADAS</t>
  </si>
  <si>
    <t>A.4. COMUNICACIONES Y ASISTENCIAS A CONGRESOS INTERNACIONALES O NACIONALES</t>
  </si>
  <si>
    <t>A.5. OTROS MÉRITOS NO INCLUIDOS EN LOS APARTADOS ANTERIORES Y QUE DERIVEN O FORMEN PARTE DEL TRABAJO DE LA TESIS</t>
  </si>
  <si>
    <r>
      <t xml:space="preserve">APARTADO A. </t>
    </r>
    <r>
      <rPr>
        <b/>
        <sz val="12"/>
        <color theme="0"/>
        <rFont val="Malacitana-Sans"/>
        <family val="3"/>
      </rPr>
      <t>PRODUCCIÓN CIENTÍFICA RELACIONADA CON EL TEMA DE LA TESIS</t>
    </r>
  </si>
  <si>
    <t>B. MENCIÓN INTERNACIONAL</t>
  </si>
  <si>
    <r>
      <t xml:space="preserve">APARTADO B. </t>
    </r>
    <r>
      <rPr>
        <b/>
        <sz val="12"/>
        <color theme="0"/>
        <rFont val="Malacitana-Sans"/>
        <family val="3"/>
      </rPr>
      <t>MENCIÓN INTERNACIONAL</t>
    </r>
  </si>
  <si>
    <r>
      <t xml:space="preserve">APARTADO C. </t>
    </r>
    <r>
      <rPr>
        <b/>
        <sz val="12"/>
        <color theme="0"/>
        <rFont val="Malacitana-Sans"/>
        <family val="3"/>
      </rPr>
      <t>MENCIÓN INDUSTRIAL</t>
    </r>
  </si>
  <si>
    <t>C. MENCIÓN INDUSTRIAL</t>
  </si>
  <si>
    <r>
      <t xml:space="preserve">APARTADO D. </t>
    </r>
    <r>
      <rPr>
        <b/>
        <sz val="12"/>
        <color theme="0"/>
        <rFont val="Malacitana-Sans"/>
        <family val="3"/>
      </rPr>
      <t>TESIS EN COTUTELA</t>
    </r>
  </si>
  <si>
    <t>D. TESIS EN COTUTELA (Solo aquellos casos en los que figure la diligencia "Tesis en régimen de cotutela" en el título de Doctor/a)</t>
  </si>
  <si>
    <t>E. ESTANCIAS EN CENTROS DE INVESTIGACIÓN DIFERENTES DE LA UNIVERSIDAD DE MÁLAGA, NO TENIDAS EN CUENTA PARA LA MENCIÓN INTERNACIONAL NI PARA LA TESIS EN COTUTELA</t>
  </si>
  <si>
    <r>
      <t xml:space="preserve">APARTADO E. </t>
    </r>
    <r>
      <rPr>
        <b/>
        <sz val="12"/>
        <color theme="0"/>
        <rFont val="Malacitana-Sans"/>
        <family val="3"/>
      </rPr>
      <t>ESTANCIAS</t>
    </r>
  </si>
  <si>
    <r>
      <t xml:space="preserve">APARTADO F. </t>
    </r>
    <r>
      <rPr>
        <b/>
        <sz val="12"/>
        <color theme="0"/>
        <rFont val="Malacitana-Sans"/>
        <family val="3"/>
      </rPr>
      <t>PARTICIPACIÓN EN PROYECTOS Y CONTRATOS DE INVESTIGACIÓN</t>
    </r>
  </si>
  <si>
    <t>F.2. CONTRATOS DE INVESTIGACIÓN DE ESPECIAL RELEVANCIA EN EMPRESAS O ADMINISTRACIONES PÚBLICAS</t>
  </si>
  <si>
    <t>F.3. PARTICIPACIÓN DEL CONCURSANTE EN PROYECTOS Y CONTRATOS DE INVESTIGACIÓN DIFERENTES DE LOS RESEÑADOS EN LOS APARTADOS ANTERIORES</t>
  </si>
  <si>
    <t>DATOS  DE LA TESIS</t>
  </si>
  <si>
    <r>
      <rPr>
        <b/>
        <sz val="12"/>
        <color theme="1"/>
        <rFont val="Malacitana-Sans"/>
        <family val="3"/>
      </rPr>
      <t xml:space="preserve">   1. </t>
    </r>
    <r>
      <rPr>
        <sz val="12"/>
        <color theme="1"/>
        <rFont val="Malacitana-Sans"/>
        <family val="3"/>
      </rPr>
      <t>Todos los datos consignados en la presente solicitud son ciertos, y que réune las condiciones y requisitos exigidos en la convocatoria, asumiendo, en caso contrario, las responsabilidades que pudieran derivarse de las inexactitudes que constan en la misma.</t>
    </r>
  </si>
  <si>
    <r>
      <rPr>
        <b/>
        <sz val="12"/>
        <color theme="1"/>
        <rFont val="Malacitana-Sans"/>
        <family val="3"/>
      </rPr>
      <t xml:space="preserve">   2. </t>
    </r>
    <r>
      <rPr>
        <sz val="12"/>
        <color theme="1"/>
        <rFont val="Malacitana-Sans"/>
        <family val="3"/>
      </rPr>
      <t>Cuenta con el visto bueno de quienes hubieran dirigido y tutorizado la tesis, así como de la corrrespondiente Comisión Académica y de Calidad.</t>
    </r>
  </si>
  <si>
    <t>Total</t>
  </si>
  <si>
    <t>Nº DOCUMENTO</t>
  </si>
  <si>
    <r>
      <t xml:space="preserve">F.1. PROYECTOS DE INVESTIGACIÓN INCLUIDOS EN PROGRAMAS COMPETITIVOS </t>
    </r>
    <r>
      <rPr>
        <b/>
        <sz val="12"/>
        <color theme="1"/>
        <rFont val="Malacitana-Sans"/>
        <family val="3"/>
      </rPr>
      <t>(*)</t>
    </r>
  </si>
  <si>
    <r>
      <rPr>
        <b/>
        <sz val="10"/>
        <color theme="1"/>
        <rFont val="Malacitana-Sans"/>
        <family val="3"/>
      </rPr>
      <t xml:space="preserve">(*) </t>
    </r>
    <r>
      <rPr>
        <sz val="10"/>
        <color theme="1"/>
        <rFont val="Malacitana-Sans"/>
        <family val="3"/>
      </rPr>
      <t>PROYECTOS DE INVESTIGACIÓN INCLUIDOS EN PROGRAMAS COMPETITIVOS DE LA UNIÓN EUROPEA Y DE LOS PLANES NACIONALES, DE LAS COMUNIDADES AUTÓNOMAS Y OTROS ENTES U ORGANISMOS OFICIALES SOMETIDOS A EVALUACIÓN EXTERNA, ESPECIALMENTE POR LA ANEP U ORGANISMO SIMILAR, ASÍ COMO LOS DE AQUELLAS INSTITUCIONES PRIVADAS QUE LLEVEN A CABO UN PROCESO DE SELECCIÓN DE CARÁCTER SIMILAR ASÍ COMO LOS DE AQUELLAS INSTITUCIONES PRIVADAS QUE LLEVEN A CABO UN PROCESO DE SELECCIÓN DE CARÁCTER SIMILAR.</t>
    </r>
  </si>
  <si>
    <t>A.1.1.</t>
  </si>
  <si>
    <t>A.1.2.</t>
  </si>
  <si>
    <t>A.1.3</t>
  </si>
  <si>
    <t>A.2.1.</t>
  </si>
  <si>
    <t>A.2.2.</t>
  </si>
  <si>
    <t>A.2.3.</t>
  </si>
  <si>
    <t>A.3.3.</t>
  </si>
  <si>
    <t>A.3.2.</t>
  </si>
  <si>
    <t>A.3.1.</t>
  </si>
  <si>
    <t>A.4.1.</t>
  </si>
  <si>
    <t>A.4.2.</t>
  </si>
  <si>
    <t>A.4.3.</t>
  </si>
  <si>
    <t>A.5.1.</t>
  </si>
  <si>
    <t>A.5.2.</t>
  </si>
  <si>
    <t>A.5.3.</t>
  </si>
  <si>
    <t>B.1.</t>
  </si>
  <si>
    <t>C.1.</t>
  </si>
  <si>
    <t>D.1.</t>
  </si>
  <si>
    <t>E.1.1.</t>
  </si>
  <si>
    <t>E.1.2.</t>
  </si>
  <si>
    <t>E.1.3.</t>
  </si>
  <si>
    <t>F.1.1.</t>
  </si>
  <si>
    <t>F.1.2.</t>
  </si>
  <si>
    <t>F.1.3.</t>
  </si>
  <si>
    <t>F.2.1.</t>
  </si>
  <si>
    <t>F.3.1.</t>
  </si>
  <si>
    <t>F.3.2.</t>
  </si>
  <si>
    <t>F.3.3.</t>
  </si>
  <si>
    <t>F.2.2.</t>
  </si>
  <si>
    <t>F.2.3.</t>
  </si>
  <si>
    <t>AUTOBAREMACIÓN</t>
  </si>
  <si>
    <t xml:space="preserve">Biotecnología Avanzada </t>
  </si>
  <si>
    <t>Economía y Empresa</t>
  </si>
  <si>
    <t>La persona solicitante declara que:</t>
  </si>
  <si>
    <t>A.3. LIBROS Y CAPÍTULOS DE LIBROS</t>
  </si>
  <si>
    <t>SOLICITUD PARA PARTICIPAR EN LA CONVOCATORIA EXTRAORDINARIA DE PREMIOS EXTRAORDINARIOS DE DOCTORADO PARA TESIS DEFENDIDAS EN EL CURSO ACADÉMICO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</si>
</sst>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Calibri"/>
      <family val="2"/>
      <scheme val="minor"/>
    </font>
    <font>
      <sz val="11"/>
      <color theme="1"/>
      <name val="Malacitana-Sans"/>
      <family val="3"/>
    </font>
    <font>
      <sz val="12"/>
      <color theme="1"/>
      <name val="Malacitana-Sans"/>
      <family val="3"/>
    </font>
    <font>
      <sz val="14"/>
      <color theme="1"/>
      <name val="Malacitana-Sans"/>
      <family val="3"/>
    </font>
    <font>
      <b/>
      <sz val="12"/>
      <color theme="1"/>
      <name val="Malacitana-Sans"/>
      <family val="3"/>
    </font>
    <font>
      <u/>
      <sz val="11"/>
      <color theme="10"/>
      <name val="Calibri"/>
      <family val="2"/>
      <scheme val="minor"/>
    </font>
    <font>
      <b/>
      <sz val="12"/>
      <color theme="0"/>
      <name val="Malacitana-Sans"/>
      <family val="3"/>
    </font>
    <font>
      <b/>
      <sz val="14"/>
      <color theme="0"/>
      <name val="Malacitana-Sans"/>
      <family val="3"/>
    </font>
    <font>
      <b/>
      <sz val="11"/>
      <name val="Malacitana-Sans"/>
      <family val="3"/>
    </font>
    <font>
      <sz val="11"/>
      <name val="Malacitana-Sans"/>
      <family val="3"/>
    </font>
    <font>
      <b/>
      <sz val="14"/>
      <color rgb="FF00AAD6"/>
      <name val="Malacitana-Sans"/>
      <family val="3"/>
    </font>
    <font>
      <b/>
      <sz val="12"/>
      <color theme="1" tint="4.9989318521683403E-2"/>
      <name val="Malacitana-Sans"/>
      <family val="3"/>
    </font>
    <font>
      <sz val="10"/>
      <color theme="1"/>
      <name val="Malacitana-Sans"/>
      <family val="3"/>
    </font>
    <font>
      <sz val="8"/>
      <color rgb="FF000000"/>
      <name val="Segoe UI"/>
      <family val="2"/>
    </font>
    <font>
      <b/>
      <sz val="14"/>
      <color theme="1"/>
      <name val="Malacitana-Sans"/>
      <family val="3"/>
    </font>
    <font>
      <sz val="14"/>
      <name val="Malacitana-Sans"/>
      <family val="3"/>
    </font>
    <font>
      <b/>
      <sz val="14"/>
      <name val="Malacitana-Sans"/>
      <family val="3"/>
    </font>
    <font>
      <b/>
      <sz val="14"/>
      <color theme="1"/>
      <name val="Calibri"/>
      <family val="2"/>
      <scheme val="minor"/>
    </font>
    <font>
      <b/>
      <sz val="16"/>
      <color theme="1"/>
      <name val="Malacitana-Sans"/>
      <family val="3"/>
    </font>
    <font>
      <b/>
      <sz val="8"/>
      <color theme="1" tint="4.9989318521683403E-2"/>
      <name val="Malacitana-Sans"/>
      <family val="3"/>
    </font>
    <font>
      <b/>
      <sz val="10"/>
      <color theme="1"/>
      <name val="Malacitana-Sans"/>
      <family val="3"/>
    </font>
    <font>
      <b/>
      <sz val="11"/>
      <color rgb="FF002060"/>
      <name val="Malacitana-Sans"/>
      <family val="3"/>
    </font>
    <font>
      <sz val="11"/>
      <color rgb="FF002060"/>
      <name val="Malacitana-Sans"/>
      <family val="3"/>
    </font>
    <font>
      <sz val="11"/>
      <color rgb="FF002060"/>
      <name val="Calibri"/>
      <family val="2"/>
      <scheme val="minor"/>
    </font>
    <font>
      <b/>
      <sz val="14"/>
      <color rgb="FF002060"/>
      <name val="Malacitana-Sans"/>
      <family val="3"/>
    </font>
    <font>
      <b/>
      <sz val="14"/>
      <color rgb="FF002060"/>
      <name val="Calibri"/>
      <family val="2"/>
      <scheme val="minor"/>
    </font>
    <font>
      <b/>
      <sz val="11"/>
      <color theme="4" tint="-0.249977111117893"/>
      <name val="Malacitana-Sans"/>
      <family val="3"/>
    </font>
    <font>
      <b/>
      <sz val="11"/>
      <color theme="1"/>
      <name val="Malacitana-Sans"/>
      <family val="3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auto="1"/>
      </right>
      <top style="medium">
        <color rgb="FF00AAD6"/>
      </top>
      <bottom/>
      <diagonal/>
    </border>
    <border>
      <left style="medium">
        <color auto="1"/>
      </left>
      <right/>
      <top style="medium">
        <color rgb="FF00AAD6"/>
      </top>
      <bottom/>
      <diagonal/>
    </border>
    <border>
      <left/>
      <right style="medium">
        <color rgb="FF00206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AAD6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auto="1"/>
      </left>
      <right/>
      <top style="medium">
        <color rgb="FF002060"/>
      </top>
      <bottom/>
      <diagonal/>
    </border>
    <border>
      <left/>
      <right style="medium">
        <color auto="1"/>
      </right>
      <top style="medium">
        <color rgb="FF002060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3">
      <alignment horizontal="left"/>
    </xf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6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7" fillId="0" borderId="0" xfId="0" applyFont="1"/>
    <xf numFmtId="0" fontId="0" fillId="0" borderId="24" xfId="0" applyFill="1" applyBorder="1"/>
    <xf numFmtId="0" fontId="0" fillId="0" borderId="5" xfId="0" applyFill="1" applyBorder="1"/>
    <xf numFmtId="0" fontId="0" fillId="0" borderId="5" xfId="0" applyBorder="1"/>
    <xf numFmtId="0" fontId="0" fillId="0" borderId="7" xfId="0" applyBorder="1"/>
    <xf numFmtId="0" fontId="19" fillId="4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14" fillId="0" borderId="33" xfId="0" applyFont="1" applyBorder="1"/>
    <xf numFmtId="0" fontId="3" fillId="0" borderId="33" xfId="0" applyFont="1" applyBorder="1"/>
    <xf numFmtId="0" fontId="21" fillId="0" borderId="22" xfId="0" applyFont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8" fillId="7" borderId="19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19" xfId="0" applyFont="1" applyBorder="1" applyAlignment="1">
      <alignment horizontal="left" vertical="center" wrapText="1"/>
    </xf>
    <xf numFmtId="0" fontId="1" fillId="0" borderId="27" xfId="0" applyFont="1" applyFill="1" applyBorder="1" applyAlignment="1" applyProtection="1">
      <alignment vertical="center"/>
    </xf>
    <xf numFmtId="0" fontId="8" fillId="7" borderId="19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7" borderId="2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14" fillId="0" borderId="33" xfId="0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4" fillId="5" borderId="33" xfId="0" applyFont="1" applyFill="1" applyBorder="1" applyAlignment="1">
      <alignment vertical="center"/>
    </xf>
    <xf numFmtId="2" fontId="27" fillId="0" borderId="29" xfId="0" applyNumberFormat="1" applyFont="1" applyFill="1" applyBorder="1" applyAlignment="1">
      <alignment horizontal="right" vertical="center"/>
    </xf>
    <xf numFmtId="2" fontId="27" fillId="0" borderId="32" xfId="0" applyNumberFormat="1" applyFont="1" applyFill="1" applyBorder="1" applyAlignment="1">
      <alignment horizontal="right" vertical="center"/>
    </xf>
    <xf numFmtId="2" fontId="27" fillId="0" borderId="29" xfId="0" applyNumberFormat="1" applyFont="1" applyFill="1" applyBorder="1" applyAlignment="1">
      <alignment vertical="center"/>
    </xf>
    <xf numFmtId="0" fontId="23" fillId="0" borderId="33" xfId="0" applyFont="1" applyBorder="1"/>
    <xf numFmtId="0" fontId="24" fillId="0" borderId="33" xfId="0" applyFont="1" applyBorder="1"/>
    <xf numFmtId="0" fontId="25" fillId="0" borderId="33" xfId="0" applyFont="1" applyBorder="1"/>
    <xf numFmtId="2" fontId="27" fillId="0" borderId="29" xfId="0" applyNumberFormat="1" applyFont="1" applyBorder="1" applyAlignment="1">
      <alignment horizontal="right" vertical="center"/>
    </xf>
    <xf numFmtId="2" fontId="27" fillId="0" borderId="32" xfId="0" applyNumberFormat="1" applyFont="1" applyBorder="1" applyAlignment="1">
      <alignment horizontal="right" vertical="center"/>
    </xf>
    <xf numFmtId="0" fontId="22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19" fillId="4" borderId="41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justify" vertical="center" wrapText="1"/>
    </xf>
    <xf numFmtId="49" fontId="11" fillId="4" borderId="30" xfId="0" applyNumberFormat="1" applyFont="1" applyFill="1" applyBorder="1" applyAlignment="1">
      <alignment horizontal="justify" vertical="center"/>
    </xf>
    <xf numFmtId="0" fontId="11" fillId="4" borderId="30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8" fillId="6" borderId="36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2" fillId="0" borderId="24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1" fillId="7" borderId="19" xfId="0" applyFont="1" applyFill="1" applyBorder="1" applyAlignment="1" applyProtection="1">
      <alignment horizontal="left" vertical="center" shrinkToFit="1"/>
    </xf>
    <xf numFmtId="0" fontId="21" fillId="7" borderId="22" xfId="0" applyFont="1" applyFill="1" applyBorder="1" applyAlignment="1" applyProtection="1">
      <alignment horizontal="left" vertical="center" shrinkToFit="1"/>
    </xf>
    <xf numFmtId="0" fontId="21" fillId="0" borderId="2" xfId="0" applyFont="1" applyBorder="1" applyAlignment="1" applyProtection="1">
      <alignment horizontal="left" vertical="center" shrinkToFit="1"/>
    </xf>
    <xf numFmtId="0" fontId="21" fillId="0" borderId="1" xfId="0" applyFont="1" applyBorder="1" applyAlignment="1" applyProtection="1">
      <alignment horizontal="left" vertical="center" shrinkToFit="1"/>
    </xf>
    <xf numFmtId="0" fontId="21" fillId="7" borderId="2" xfId="0" applyFont="1" applyFill="1" applyBorder="1" applyAlignment="1" applyProtection="1">
      <alignment horizontal="left" vertical="center" shrinkToFit="1"/>
    </xf>
    <xf numFmtId="0" fontId="21" fillId="7" borderId="1" xfId="0" applyFont="1" applyFill="1" applyBorder="1" applyAlignment="1" applyProtection="1">
      <alignment horizontal="left" vertical="center" shrinkToFit="1"/>
    </xf>
    <xf numFmtId="0" fontId="21" fillId="7" borderId="2" xfId="0" applyFont="1" applyFill="1" applyBorder="1" applyAlignment="1" applyProtection="1">
      <alignment horizontal="left" vertical="center"/>
    </xf>
    <xf numFmtId="0" fontId="21" fillId="7" borderId="1" xfId="0" applyFont="1" applyFill="1" applyBorder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center" shrinkToFit="1"/>
    </xf>
    <xf numFmtId="0" fontId="21" fillId="0" borderId="4" xfId="0" applyFont="1" applyBorder="1" applyAlignment="1" applyProtection="1">
      <alignment horizontal="left" vertical="center" shrinkToFit="1"/>
    </xf>
    <xf numFmtId="0" fontId="26" fillId="0" borderId="4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49" fontId="21" fillId="7" borderId="2" xfId="0" applyNumberFormat="1" applyFont="1" applyFill="1" applyBorder="1" applyAlignment="1" applyProtection="1">
      <alignment horizontal="left" vertical="center" wrapText="1" readingOrder="1"/>
    </xf>
    <xf numFmtId="49" fontId="21" fillId="7" borderId="1" xfId="0" applyNumberFormat="1" applyFont="1" applyFill="1" applyBorder="1" applyAlignment="1" applyProtection="1">
      <alignment horizontal="left" vertical="center" wrapText="1" readingOrder="1"/>
    </xf>
    <xf numFmtId="49" fontId="21" fillId="0" borderId="3" xfId="0" applyNumberFormat="1" applyFont="1" applyBorder="1" applyAlignment="1" applyProtection="1">
      <alignment horizontal="left" vertical="center" wrapText="1"/>
    </xf>
    <xf numFmtId="49" fontId="21" fillId="0" borderId="4" xfId="0" applyNumberFormat="1" applyFont="1" applyBorder="1" applyAlignment="1" applyProtection="1">
      <alignment horizontal="left" vertical="center" wrapText="1"/>
    </xf>
  </cellXfs>
  <cellStyles count="3">
    <cellStyle name="Estilo 1" xfId="2" xr:uid="{6D27D2D9-D1E4-4D19-A297-1B8C28FCB29C}"/>
    <cellStyle name="Hipervínculo" xfId="1" builtinId="8"/>
    <cellStyle name="Normal" xfId="0" builtinId="0"/>
  </cellStyles>
  <dxfs count="16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vertical="center" textRotation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vertical="center" textRotation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rgb="FF00AAD6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rgb="FF00AAD6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>
        <left style="medium">
          <color auto="1"/>
        </left>
        <right style="medium">
          <color auto="1"/>
        </right>
        <top style="medium">
          <color rgb="FF00AAD6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/>
        <vertical/>
        <horizontal/>
      </border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rgb="FF00AAD6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>
        <left style="medium">
          <color auto="1"/>
        </left>
        <right style="medium">
          <color auto="1"/>
        </right>
        <top style="medium">
          <color rgb="FF00AAD6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/>
        <vertical/>
        <horizontal/>
      </border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/>
      </border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 val="0"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name val="Malacitana-Sans"/>
        <family val="3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font>
        <b/>
        <strike val="0"/>
        <outline val="0"/>
        <shadow val="0"/>
        <u val="none"/>
        <vertAlign val="baseline"/>
        <sz val="14"/>
        <name val="Malacitana-Sans"/>
        <family val="3"/>
        <scheme val="none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alacitana-Sans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alacitana-Sans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rgb="FF00AAD6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border diagonalUp="0" diagonalDown="0" outline="0">
        <left style="medium">
          <color auto="1"/>
        </left>
        <right style="medium">
          <color auto="1"/>
        </right>
        <top style="medium">
          <color rgb="FF00AAD6"/>
        </top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Malacitana-Sans"/>
        <family val="3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top style="medium">
          <color rgb="FF00AAD6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rgb="FF002060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Malacitana-Sans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Malacitana-Sans"/>
        <family val="3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1" defaultTableStyle="TableStyleMedium2" defaultPivotStyle="PivotStyleLight16">
    <tableStyle name="TABLA C" pivot="0" count="0" xr9:uid="{2F54EBE4-3E54-45A0-93EF-DAC6135F52EC}"/>
  </tableStyles>
  <colors>
    <mruColors>
      <color rgb="FF002060"/>
      <color rgb="FF00A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3114675</xdr:colOff>
      <xdr:row>4</xdr:row>
      <xdr:rowOff>28575</xdr:rowOff>
    </xdr:from>
    <xdr:to>
      <xdr:col>4</xdr:col>
      <xdr:colOff>2038350</xdr:colOff>
      <xdr:row>4</xdr:row>
      <xdr:rowOff>295275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43375" y="742950"/>
          <a:ext cx="5715000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300"/>
            </a:spcAft>
          </a:pPr>
          <a:r>
            <a:rPr lang="es-ES" sz="1400" b="1" u="none" strike="noStrike">
              <a:solidFill>
                <a:srgbClr val="002060"/>
              </a:solidFill>
              <a:effectLst/>
              <a:uFill>
                <a:solidFill>
                  <a:srgbClr val="000000"/>
                </a:solidFill>
              </a:uFill>
              <a:latin typeface="Malacitana" panose="00000500000000000000" pitchFamily="50" charset="0"/>
              <a:ea typeface="Calibri" panose="020F0502020204030204" pitchFamily="34" charset="0"/>
              <a:cs typeface="+mn-cs"/>
            </a:rPr>
            <a:t>Vicerrectorado</a:t>
          </a:r>
          <a:r>
            <a:rPr lang="es-ES" sz="1400" b="1" u="none" strike="noStrike" baseline="0">
              <a:solidFill>
                <a:srgbClr val="002060"/>
              </a:solidFill>
              <a:effectLst/>
              <a:uFill>
                <a:solidFill>
                  <a:srgbClr val="000000"/>
                </a:solidFill>
              </a:uFill>
              <a:latin typeface="Malacitana" panose="00000500000000000000" pitchFamily="50" charset="0"/>
              <a:ea typeface="Calibri" panose="020F0502020204030204" pitchFamily="34" charset="0"/>
              <a:cs typeface="+mn-cs"/>
            </a:rPr>
            <a:t> de Doctorado y Posgrado </a:t>
          </a:r>
          <a:r>
            <a:rPr lang="es-ES" sz="1400" b="1" u="none" strike="noStrike">
              <a:solidFill>
                <a:srgbClr val="002060"/>
              </a:solidFill>
              <a:effectLst/>
              <a:uFill>
                <a:solidFill>
                  <a:srgbClr val="000000"/>
                </a:solidFill>
              </a:uFill>
              <a:latin typeface="Malacitana" panose="00000500000000000000" pitchFamily="50" charset="0"/>
              <a:ea typeface="Calibri" panose="020F0502020204030204" pitchFamily="34" charset="0"/>
              <a:cs typeface="+mn-cs"/>
            </a:rPr>
            <a:t>| Escuela de Doctorado</a:t>
          </a:r>
        </a:p>
        <a:p>
          <a:r>
            <a:rPr lang="es-ES" sz="1400">
              <a:solidFill>
                <a:srgbClr val="000000"/>
              </a:solidFill>
              <a:effectLst/>
              <a:latin typeface="Malacitana" panose="00000500000000000000" pitchFamily="50" charset="0"/>
              <a:ea typeface="Calibri" panose="020F0502020204030204" pitchFamily="34" charset="0"/>
            </a:rPr>
            <a:t> </a:t>
          </a:r>
          <a:endParaRPr lang="es-ES" sz="1100">
            <a:effectLst/>
            <a:ea typeface="Calibri" panose="020F0502020204030204" pitchFamily="34" charset="0"/>
          </a:endParaRPr>
        </a:p>
        <a:p>
          <a:r>
            <a:rPr lang="es-ES" sz="1100">
              <a:effectLst/>
              <a:ea typeface="Calibri" panose="020F0502020204030204" pitchFamily="34" charset="0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62</xdr:row>
          <xdr:rowOff>76200</xdr:rowOff>
        </xdr:from>
        <xdr:to>
          <xdr:col>2</xdr:col>
          <xdr:colOff>809625</xdr:colOff>
          <xdr:row>62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62</xdr:row>
          <xdr:rowOff>76200</xdr:rowOff>
        </xdr:from>
        <xdr:to>
          <xdr:col>2</xdr:col>
          <xdr:colOff>1428750</xdr:colOff>
          <xdr:row>62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68</xdr:row>
          <xdr:rowOff>76200</xdr:rowOff>
        </xdr:from>
        <xdr:to>
          <xdr:col>2</xdr:col>
          <xdr:colOff>809625</xdr:colOff>
          <xdr:row>68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68</xdr:row>
          <xdr:rowOff>76200</xdr:rowOff>
        </xdr:from>
        <xdr:to>
          <xdr:col>2</xdr:col>
          <xdr:colOff>1428750</xdr:colOff>
          <xdr:row>68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74</xdr:row>
          <xdr:rowOff>76200</xdr:rowOff>
        </xdr:from>
        <xdr:to>
          <xdr:col>2</xdr:col>
          <xdr:colOff>809625</xdr:colOff>
          <xdr:row>74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74</xdr:row>
          <xdr:rowOff>76200</xdr:rowOff>
        </xdr:from>
        <xdr:to>
          <xdr:col>2</xdr:col>
          <xdr:colOff>1428750</xdr:colOff>
          <xdr:row>74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19051</xdr:colOff>
      <xdr:row>1</xdr:row>
      <xdr:rowOff>9525</xdr:rowOff>
    </xdr:from>
    <xdr:to>
      <xdr:col>2</xdr:col>
      <xdr:colOff>3219451</xdr:colOff>
      <xdr:row>4</xdr:row>
      <xdr:rowOff>304800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7647" b="15877"/>
        <a:stretch/>
      </xdr:blipFill>
      <xdr:spPr>
        <a:xfrm>
          <a:off x="1104901" y="209550"/>
          <a:ext cx="3200400" cy="809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88B329-21DE-468A-8BF0-86AA65E6BD40}" name="Tabla135" displayName="Tabla135" ref="B30:E34" totalsRowCount="1" headerRowDxfId="162" dataDxfId="160" totalsRowDxfId="158" headerRowBorderDxfId="161" tableBorderDxfId="159" totalsRowBorderDxfId="157">
  <autoFilter ref="B30:E33" xr:uid="{0E88B329-21DE-468A-8BF0-86AA65E6BD40}">
    <filterColumn colId="0" hiddenButton="1"/>
    <filterColumn colId="1" hiddenButton="1"/>
    <filterColumn colId="2" hiddenButton="1"/>
    <filterColumn colId="3" hiddenButton="1"/>
  </autoFilter>
  <tableColumns count="4">
    <tableColumn id="3" xr3:uid="{888506F1-8163-493D-92C7-ABB3210627E5}" name="Nº DOCUMENTO" dataDxfId="156" totalsRowDxfId="155"/>
    <tableColumn id="1" xr3:uid="{0D13E978-D116-46C5-964F-F7A5A0E45443}" name="A.1. PATENTES" totalsRowLabel="Total" dataDxfId="154" totalsRowDxfId="153"/>
    <tableColumn id="2" xr3:uid="{FC714364-8F4D-4623-958B-DF68A91BB481}" name="AUTOBAREMACIÓN" totalsRowFunction="sum" totalsRowDxfId="152"/>
    <tableColumn id="4" xr3:uid="{DB1781B5-45CB-49BE-A082-F137DB9418DC}" name="VALORACIÓN DEL TRIBUNAL" totalsRowFunction="sum" totalsRowDxfId="151"/>
  </tableColumns>
  <tableStyleInfo name="TableStyleLight2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7C2D03-ABD4-4522-AF8D-77186AD7DA3D}" name="Tabla1356791416" displayName="Tabla1356791416" ref="B94:E98" totalsRowCount="1" headerRowDxfId="41" dataDxfId="39" totalsRowDxfId="37" headerRowBorderDxfId="40" tableBorderDxfId="38" totalsRowBorderDxfId="36">
  <autoFilter ref="B94:E97" xr:uid="{877C2D03-ABD4-4522-AF8D-77186AD7DA3D}">
    <filterColumn colId="0" hiddenButton="1"/>
    <filterColumn colId="1" hiddenButton="1"/>
    <filterColumn colId="2" hiddenButton="1"/>
    <filterColumn colId="3" hiddenButton="1"/>
  </autoFilter>
  <tableColumns count="4">
    <tableColumn id="3" xr3:uid="{553F61D5-91B6-487E-98FD-69F2B93F326B}" name="Nº DOCUMENTO" dataDxfId="35" totalsRowDxfId="34"/>
    <tableColumn id="1" xr3:uid="{E0628487-E0A4-467F-8F4C-4055EE5A841F}" name="F.2. CONTRATOS DE INVESTIGACIÓN DE ESPECIAL RELEVANCIA EN EMPRESAS O ADMINISTRACIONES PÚBLICAS" totalsRowLabel="Total" dataDxfId="33" totalsRowDxfId="32"/>
    <tableColumn id="2" xr3:uid="{7FE3E3EB-3DA9-4C01-B707-D82A2BE4C525}" name="AUTOBAREMACIÓN" totalsRowFunction="sum" dataDxfId="31" totalsRowDxfId="30"/>
    <tableColumn id="4" xr3:uid="{B5C54E60-CBBD-45EE-9546-385963370D5D}" name="VALORACIÓN DEL TRIBUNAL" totalsRowFunction="sum" dataDxfId="29" totalsRowDxfId="28"/>
  </tableColumns>
  <tableStyleInfo name="TableStyleLight2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F09A5B2-047A-4447-A458-951A55D67C58}" name="Tabla135679141617" displayName="Tabla135679141617" ref="B100:E104" totalsRowCount="1" headerRowDxfId="27" dataDxfId="25" totalsRowDxfId="23" headerRowBorderDxfId="26" tableBorderDxfId="24" totalsRowBorderDxfId="22">
  <autoFilter ref="B100:E103" xr:uid="{EF09A5B2-047A-4447-A458-951A55D67C58}">
    <filterColumn colId="0" hiddenButton="1"/>
    <filterColumn colId="1" hiddenButton="1"/>
    <filterColumn colId="2" hiddenButton="1"/>
    <filterColumn colId="3" hiddenButton="1"/>
  </autoFilter>
  <tableColumns count="4">
    <tableColumn id="3" xr3:uid="{A1C41B26-6027-4681-A878-FA3DA974D7F4}" name="Nº DOCUMENTO" dataDxfId="21" totalsRowDxfId="20"/>
    <tableColumn id="1" xr3:uid="{093692F6-F15F-4BEF-934B-C31641482255}" name="F.3. PARTICIPACIÓN DEL CONCURSANTE EN PROYECTOS Y CONTRATOS DE INVESTIGACIÓN DIFERENTES DE LOS RESEÑADOS EN LOS APARTADOS ANTERIORES" totalsRowLabel="Total" dataDxfId="19" totalsRowDxfId="18"/>
    <tableColumn id="2" xr3:uid="{2A04D74B-FDBA-4897-A0AE-7BFF62B4A294}" name="AUTOBAREMACIÓN" totalsRowFunction="sum" dataDxfId="17" totalsRowDxfId="16"/>
    <tableColumn id="4" xr3:uid="{A3D13BFB-38F0-4B44-BE71-716538008ABB}" name="VALORACIÓN DEL TRIBUNAL" totalsRowFunction="sum" dataDxfId="15" totalsRowDxfId="14"/>
  </tableColumns>
  <tableStyleInfo name="TableStyleLight2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B57CEB-7112-4ED3-9F80-268ADB4FDF4A}" name="Tabla135679141619" displayName="Tabla135679141619" ref="B88:E92" totalsRowCount="1" headerRowDxfId="13" dataDxfId="11" totalsRowDxfId="9" headerRowBorderDxfId="12" tableBorderDxfId="10" totalsRowBorderDxfId="8">
  <autoFilter ref="B88:E91" xr:uid="{92B57CEB-7112-4ED3-9F80-268ADB4FDF4A}">
    <filterColumn colId="0" hiddenButton="1"/>
    <filterColumn colId="1" hiddenButton="1"/>
    <filterColumn colId="2" hiddenButton="1"/>
    <filterColumn colId="3" hiddenButton="1"/>
  </autoFilter>
  <tableColumns count="4">
    <tableColumn id="3" xr3:uid="{5BBAD601-8C5A-4223-A0BD-205E4271817F}" name="Nº DOCUMENTO" dataDxfId="7" totalsRowDxfId="6"/>
    <tableColumn id="1" xr3:uid="{53605641-3D8E-409A-BBF3-5DA6B012849E}" name="F.1. PROYECTOS DE INVESTIGACIÓN INCLUIDOS EN PROGRAMAS COMPETITIVOS (*)" totalsRowLabel="Total" dataDxfId="5" totalsRowDxfId="4"/>
    <tableColumn id="2" xr3:uid="{2F16B7AB-8CEC-4834-883A-517144818070}" name="AUTOBAREMACIÓN" totalsRowFunction="sum" dataDxfId="3" totalsRowDxfId="2"/>
    <tableColumn id="4" xr3:uid="{DA2519C3-D505-47F2-8981-A64DF75B7083}" name="VALORACIÓN DEL TRIBUNAL" totalsRowFunction="sum" dataDxfId="1" totalsRowDxfId="0"/>
  </tableColumns>
  <tableStyleInfo name="TableStyleLight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E9CFA8-17A4-45B3-AB66-593CCC802842}" name="Tabla1356" displayName="Tabla1356" ref="B36:E40" totalsRowCount="1" headerRowDxfId="150" dataDxfId="148" totalsRowDxfId="146" headerRowBorderDxfId="149" tableBorderDxfId="147" totalsRowBorderDxfId="145">
  <autoFilter ref="B36:E39" xr:uid="{48E9CFA8-17A4-45B3-AB66-593CCC802842}">
    <filterColumn colId="0" hiddenButton="1"/>
    <filterColumn colId="1" hiddenButton="1"/>
    <filterColumn colId="2" hiddenButton="1"/>
    <filterColumn colId="3" hiddenButton="1"/>
  </autoFilter>
  <tableColumns count="4">
    <tableColumn id="3" xr3:uid="{309FEC02-A212-4E2D-82F4-A37AEA9543DA}" name="Nº DOCUMENTO" dataDxfId="144" totalsRowDxfId="143"/>
    <tableColumn id="1" xr3:uid="{D2C8BFC2-701F-4176-846A-C161A87D4506}" name="A.2. PUBLICACIONES EN REVISTAS INDEXADAS" totalsRowLabel="Total" dataDxfId="142" totalsRowDxfId="141"/>
    <tableColumn id="2" xr3:uid="{ECF10D8A-5986-43A5-9605-49FA5B056305}" name="AUTOBAREMACIÓN" totalsRowFunction="sum" dataDxfId="140" totalsRowDxfId="139"/>
    <tableColumn id="4" xr3:uid="{74CFF17E-6E17-4D31-9E08-B91486E2EB49}" name="VALORACIÓN DEL TRIBUNAL" totalsRowFunction="sum" dataDxfId="138" totalsRowDxfId="137"/>
  </tableColumns>
  <tableStyleInfo name="TableStyleLight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2C783E4-7627-4A89-A68C-5333CFC4F663}" name="Tabla13567" displayName="Tabla13567" ref="B42:E46" totalsRowCount="1" headerRowDxfId="136" dataDxfId="134" totalsRowDxfId="132" headerRowBorderDxfId="135" tableBorderDxfId="133" totalsRowBorderDxfId="131">
  <autoFilter ref="B42:E45" xr:uid="{42C783E4-7627-4A89-A68C-5333CFC4F663}">
    <filterColumn colId="0" hiddenButton="1"/>
    <filterColumn colId="1" hiddenButton="1"/>
    <filterColumn colId="2" hiddenButton="1"/>
    <filterColumn colId="3" hiddenButton="1"/>
  </autoFilter>
  <tableColumns count="4">
    <tableColumn id="3" xr3:uid="{17E5E78E-3C46-44A0-A345-9D862AE351B4}" name="Nº DOCUMENTO" dataDxfId="130" totalsRowDxfId="129"/>
    <tableColumn id="1" xr3:uid="{DAA1351B-209B-4728-888B-AA0954675C4B}" name="A.3. LIBROS Y CAPÍTULOS DE LIBROS" totalsRowLabel="Total" dataDxfId="128" totalsRowDxfId="127"/>
    <tableColumn id="2" xr3:uid="{00D5A54C-E602-4E52-997D-C2B8AA764BAE}" name="AUTOBAREMACIÓN" totalsRowFunction="sum" dataDxfId="126" totalsRowDxfId="125"/>
    <tableColumn id="4" xr3:uid="{EBAC1AD5-3EA0-4A79-B973-13167FCE18A4}" name="VALORACIÓN DEL TRIBUNAL" totalsRowFunction="sum" dataDxfId="124" totalsRowDxfId="123"/>
  </tableColumns>
  <tableStyleInfo name="TableStyleLight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99326E-042F-4407-AB2F-0758D474D289}" name="Tabla135678" displayName="Tabla135678" ref="B48:E52" totalsRowCount="1" headerRowDxfId="122" dataDxfId="120" totalsRowDxfId="118" headerRowBorderDxfId="121" tableBorderDxfId="119" totalsRowBorderDxfId="117">
  <autoFilter ref="B48:E51" xr:uid="{AB99326E-042F-4407-AB2F-0758D474D289}">
    <filterColumn colId="0" hiddenButton="1"/>
    <filterColumn colId="1" hiddenButton="1"/>
    <filterColumn colId="2" hiddenButton="1"/>
    <filterColumn colId="3" hiddenButton="1"/>
  </autoFilter>
  <tableColumns count="4">
    <tableColumn id="3" xr3:uid="{FEC14A32-CFEC-46E3-BED1-C651FA7B7813}" name="Nº DOCUMENTO" dataDxfId="116" totalsRowDxfId="115"/>
    <tableColumn id="1" xr3:uid="{E89D0ED6-E72A-4BE8-ACC5-CA3DC96738B7}" name="A.4. COMUNICACIONES Y ASISTENCIAS A CONGRESOS INTERNACIONALES O NACIONALES" totalsRowLabel="Total" dataDxfId="114" totalsRowDxfId="113"/>
    <tableColumn id="2" xr3:uid="{266150AD-C5D6-4E29-BBC2-156CB7433774}" name="AUTOBAREMACIÓN" totalsRowFunction="sum" dataDxfId="112" totalsRowDxfId="111"/>
    <tableColumn id="4" xr3:uid="{9C49F4FE-C9A7-4DCF-B513-0AA602706FD8}" name="VALORACIÓN DEL TRIBUNAL" totalsRowFunction="sum" dataDxfId="110" totalsRowDxfId="109"/>
  </tableColumns>
  <tableStyleInfo name="TableStyleLight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A1DD77-624C-433B-A93E-5F7CC2BD1D5C}" name="Tabla135679" displayName="Tabla135679" ref="B54:E58" totalsRowCount="1" headerRowDxfId="108" dataDxfId="106" totalsRowDxfId="104" headerRowBorderDxfId="107" tableBorderDxfId="105" totalsRowBorderDxfId="103">
  <autoFilter ref="B54:E57" xr:uid="{A8A1DD77-624C-433B-A93E-5F7CC2BD1D5C}">
    <filterColumn colId="0" hiddenButton="1"/>
    <filterColumn colId="1" hiddenButton="1"/>
    <filterColumn colId="2" hiddenButton="1"/>
    <filterColumn colId="3" hiddenButton="1"/>
  </autoFilter>
  <tableColumns count="4">
    <tableColumn id="3" xr3:uid="{F7DAEAAA-1463-481C-B56F-606B3ED1FB27}" name="Nº DOCUMENTO" dataDxfId="102" totalsRowDxfId="101"/>
    <tableColumn id="1" xr3:uid="{56B52701-4C2B-4214-916B-2C04710B2759}" name="A.5. OTROS MÉRITOS NO INCLUIDOS EN LOS APARTADOS ANTERIORES Y QUE DERIVEN O FORMEN PARTE DEL TRABAJO DE LA TESIS" totalsRowLabel="Total" dataDxfId="100" totalsRowDxfId="99"/>
    <tableColumn id="2" xr3:uid="{A72203A3-EEA8-4D39-870B-3CC5DC0E79E2}" name="AUTOBAREMACIÓN" totalsRowFunction="sum" dataDxfId="98" totalsRowDxfId="97"/>
    <tableColumn id="4" xr3:uid="{EE1CFBD6-7493-46B0-8596-910416C42C53}" name="VALORACIÓN DEL TRIBUNAL" totalsRowFunction="sum" dataDxfId="96" totalsRowDxfId="95"/>
  </tableColumns>
  <tableStyleInfo name="TableStyleLight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573F7AC-616C-4B34-B210-65C4185118FD}" name="Tabla1356710" displayName="Tabla1356710" ref="B62:E64" totalsRowCount="1" headerRowDxfId="94" totalsRowDxfId="91" headerRowBorderDxfId="93" tableBorderDxfId="92" totalsRowBorderDxfId="90">
  <autoFilter ref="B62:E63" xr:uid="{7573F7AC-616C-4B34-B210-65C4185118FD}">
    <filterColumn colId="0" hiddenButton="1"/>
    <filterColumn colId="1" hiddenButton="1"/>
    <filterColumn colId="2" hiddenButton="1"/>
    <filterColumn colId="3" hiddenButton="1"/>
  </autoFilter>
  <tableColumns count="4">
    <tableColumn id="3" xr3:uid="{09D7473E-9C55-48AD-B198-205333979A4D}" name="Nº DOCUMENTO" dataDxfId="89" totalsRowDxfId="88"/>
    <tableColumn id="1" xr3:uid="{71CBCD0C-372E-4E92-9C33-468297F10BE7}" name="B. MENCIÓN INTERNACIONAL" totalsRowLabel="Total" dataDxfId="87" totalsRowDxfId="86"/>
    <tableColumn id="2" xr3:uid="{D47C1B32-D2C2-4023-BB0E-7C523D38F7F7}" name="AUTOBAREMACIÓN" totalsRowFunction="sum" dataDxfId="85" totalsRowDxfId="84"/>
    <tableColumn id="4" xr3:uid="{634E1CBC-1FA6-46E3-B37B-33D3FE4DD029}" name="VALORACIÓN DEL TRIBUNAL" totalsRowFunction="sum" dataDxfId="83" totalsRowDxfId="82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A53E0A0-3CD4-4064-A107-0B018274091A}" name="Tabla13567812" displayName="Tabla13567812" ref="B68:E70" totalsRowCount="1" headerRowDxfId="81" totalsRowDxfId="78" headerRowBorderDxfId="80" tableBorderDxfId="79" totalsRowBorderDxfId="77">
  <autoFilter ref="B68:E69" xr:uid="{2A53E0A0-3CD4-4064-A107-0B018274091A}">
    <filterColumn colId="0" hiddenButton="1"/>
    <filterColumn colId="1" hiddenButton="1"/>
    <filterColumn colId="2" hiddenButton="1"/>
    <filterColumn colId="3" hiddenButton="1"/>
  </autoFilter>
  <tableColumns count="4">
    <tableColumn id="3" xr3:uid="{087A9175-038E-4330-A273-EEE5D950622E}" name="Nº DOCUMENTO" dataDxfId="76" totalsRowDxfId="75"/>
    <tableColumn id="1" xr3:uid="{9DAE7D62-9F20-4835-A8C5-A6BCFE7DF59E}" name="C. MENCIÓN INDUSTRIAL" totalsRowLabel="Total" dataDxfId="74" totalsRowDxfId="73"/>
    <tableColumn id="2" xr3:uid="{335C95A4-BE45-4874-90B5-38D879AEB238}" name="AUTOBAREMACIÓN" totalsRowFunction="sum" dataDxfId="72" totalsRowDxfId="71"/>
    <tableColumn id="4" xr3:uid="{DD05013B-AFDE-4F63-8158-6AED2C3EFC7D}" name="VALORACIÓN DEL TRIBUNAL" totalsRowFunction="sum" dataDxfId="70" totalsRowDxfId="69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D2A63B2-BF23-434A-BE3D-78681DA96301}" name="Tabla135671013" displayName="Tabla135671013" ref="B74:E76" totalsRowCount="1" headerRowDxfId="68" totalsRowDxfId="65" headerRowBorderDxfId="67" tableBorderDxfId="66" totalsRowBorderDxfId="64">
  <autoFilter ref="B74:E75" xr:uid="{2D2A63B2-BF23-434A-BE3D-78681DA96301}">
    <filterColumn colId="0" hiddenButton="1"/>
    <filterColumn colId="1" hiddenButton="1"/>
    <filterColumn colId="2" hiddenButton="1"/>
    <filterColumn colId="3" hiddenButton="1"/>
  </autoFilter>
  <tableColumns count="4">
    <tableColumn id="3" xr3:uid="{81E83A1D-B903-466B-BCF0-B1C469ABDC4F}" name="Nº DOCUMENTO" dataDxfId="63" totalsRowDxfId="62"/>
    <tableColumn id="1" xr3:uid="{1B111898-78C0-45FB-98BA-DC886BF945CC}" name="D. TESIS EN COTUTELA (Solo aquellos casos en los que figure la diligencia &quot;Tesis en régimen de cotutela&quot; en el título de Doctor/a)" totalsRowLabel="Total" dataDxfId="61" totalsRowDxfId="60"/>
    <tableColumn id="2" xr3:uid="{384609AC-915A-4CFA-984D-651374F3616D}" name="AUTOBAREMACIÓN" totalsRowFunction="sum" dataDxfId="59" totalsRowDxfId="58"/>
    <tableColumn id="4" xr3:uid="{250CEDD4-B5A3-41A0-9958-85976804D62A}" name="VALORACIÓN DEL TRIBUNAL" totalsRowFunction="sum" dataDxfId="57" totalsRowDxfId="56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DE641E-08E2-42BA-987F-FC2F7096A91C}" name="Tabla13567914" displayName="Tabla13567914" ref="B80:E84" totalsRowCount="1" headerRowDxfId="55" dataDxfId="53" totalsRowDxfId="51" headerRowBorderDxfId="54" tableBorderDxfId="52" totalsRowBorderDxfId="50">
  <autoFilter ref="B80:E83" xr:uid="{27DE641E-08E2-42BA-987F-FC2F7096A91C}">
    <filterColumn colId="0" hiddenButton="1"/>
    <filterColumn colId="1" hiddenButton="1"/>
    <filterColumn colId="2" hiddenButton="1"/>
    <filterColumn colId="3" hiddenButton="1"/>
  </autoFilter>
  <tableColumns count="4">
    <tableColumn id="3" xr3:uid="{BFF8248E-FFA4-46F6-B437-AF28FB40827A}" name="Nº DOCUMENTO" dataDxfId="49" totalsRowDxfId="48"/>
    <tableColumn id="1" xr3:uid="{DBAADD21-0FDC-487B-9B96-F4FCC6988179}" name="E. ESTANCIAS EN CENTROS DE INVESTIGACIÓN DIFERENTES DE LA UNIVERSIDAD DE MÁLAGA, NO TENIDAS EN CUENTA PARA LA MENCIÓN INTERNACIONAL NI PARA LA TESIS EN COTUTELA" totalsRowLabel="Total" dataDxfId="47" totalsRowDxfId="46"/>
    <tableColumn id="2" xr3:uid="{364DE44F-8A13-43AA-907A-78A2CADB5385}" name="AUTOBAREMACIÓN" totalsRowFunction="sum" dataDxfId="45" totalsRowDxfId="44"/>
    <tableColumn id="4" xr3:uid="{AB208A7D-0FD8-4730-B272-820CDD4F443B}" name="VALORACIÓN DEL TRIBUNAL" totalsRowFunction="sum" dataDxfId="43" totalsRowDxfId="42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table" Target="../tables/table3.xml"/><Relationship Id="rId18" Type="http://schemas.openxmlformats.org/officeDocument/2006/relationships/table" Target="../tables/table8.xml"/><Relationship Id="rId3" Type="http://schemas.openxmlformats.org/officeDocument/2006/relationships/drawing" Target="../drawings/drawing1.xml"/><Relationship Id="rId21" Type="http://schemas.openxmlformats.org/officeDocument/2006/relationships/table" Target="../tables/table11.xml"/><Relationship Id="rId7" Type="http://schemas.openxmlformats.org/officeDocument/2006/relationships/ctrlProp" Target="../ctrlProps/ctrlProp3.xml"/><Relationship Id="rId12" Type="http://schemas.openxmlformats.org/officeDocument/2006/relationships/table" Target="../tables/table2.xml"/><Relationship Id="rId17" Type="http://schemas.openxmlformats.org/officeDocument/2006/relationships/table" Target="../tables/table7.xml"/><Relationship Id="rId2" Type="http://schemas.openxmlformats.org/officeDocument/2006/relationships/printerSettings" Target="../printerSettings/printerSettings1.bin"/><Relationship Id="rId16" Type="http://schemas.openxmlformats.org/officeDocument/2006/relationships/table" Target="../tables/table6.xml"/><Relationship Id="rId20" Type="http://schemas.openxmlformats.org/officeDocument/2006/relationships/table" Target="../tables/table10.xml"/><Relationship Id="rId1" Type="http://schemas.openxmlformats.org/officeDocument/2006/relationships/hyperlink" Target="https://www.uma.es/secretaria-general-uma/navegador_de_ficheros/boletin/descargar/2023/octubre2/20231031_72219.pdf" TargetMode="External"/><Relationship Id="rId6" Type="http://schemas.openxmlformats.org/officeDocument/2006/relationships/ctrlProp" Target="../ctrlProps/ctrlProp2.xml"/><Relationship Id="rId11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15" Type="http://schemas.openxmlformats.org/officeDocument/2006/relationships/table" Target="../tables/table5.xml"/><Relationship Id="rId10" Type="http://schemas.openxmlformats.org/officeDocument/2006/relationships/ctrlProp" Target="../ctrlProps/ctrlProp6.xml"/><Relationship Id="rId19" Type="http://schemas.openxmlformats.org/officeDocument/2006/relationships/table" Target="../tables/table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table" Target="../tables/table4.xml"/><Relationship Id="rId22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9"/>
  <sheetViews>
    <sheetView showGridLines="0" tabSelected="1" zoomScaleNormal="100" workbookViewId="0">
      <selection activeCell="D20" sqref="D20:E20"/>
    </sheetView>
  </sheetViews>
  <sheetFormatPr baseColWidth="10" defaultColWidth="9.140625" defaultRowHeight="15" x14ac:dyDescent="0.25"/>
  <cols>
    <col min="1" max="1" width="3.140625" customWidth="1"/>
    <col min="2" max="2" width="12.28515625" customWidth="1"/>
    <col min="3" max="3" width="71.5703125" customWidth="1"/>
    <col min="4" max="4" width="30.28515625" customWidth="1"/>
    <col min="5" max="5" width="31.42578125" customWidth="1"/>
  </cols>
  <sheetData>
    <row r="1" spans="2:5" ht="15.75" thickBot="1" x14ac:dyDescent="0.3"/>
    <row r="2" spans="2:5" x14ac:dyDescent="0.25">
      <c r="B2" s="15"/>
      <c r="C2" s="75"/>
      <c r="D2" s="76"/>
      <c r="E2" s="77"/>
    </row>
    <row r="3" spans="2:5" x14ac:dyDescent="0.25">
      <c r="B3" s="16"/>
      <c r="C3" s="78"/>
      <c r="D3" s="79"/>
      <c r="E3" s="80"/>
    </row>
    <row r="4" spans="2:5" ht="10.5" customHeight="1" x14ac:dyDescent="0.25">
      <c r="B4" s="16"/>
      <c r="C4" s="78"/>
      <c r="D4" s="79"/>
      <c r="E4" s="80"/>
    </row>
    <row r="5" spans="2:5" ht="28.5" customHeight="1" thickBot="1" x14ac:dyDescent="0.3">
      <c r="B5" s="16"/>
      <c r="C5" s="81"/>
      <c r="D5" s="82"/>
      <c r="E5" s="83"/>
    </row>
    <row r="6" spans="2:5" ht="15" customHeight="1" x14ac:dyDescent="0.25">
      <c r="B6" s="17"/>
      <c r="C6" s="84" t="s">
        <v>71</v>
      </c>
      <c r="D6" s="85"/>
      <c r="E6" s="86"/>
    </row>
    <row r="7" spans="2:5" ht="27" customHeight="1" thickBot="1" x14ac:dyDescent="0.3">
      <c r="B7" s="18"/>
      <c r="C7" s="87"/>
      <c r="D7" s="88"/>
      <c r="E7" s="89"/>
    </row>
    <row r="9" spans="2:5" x14ac:dyDescent="0.25">
      <c r="B9" s="90" t="s">
        <v>0</v>
      </c>
      <c r="C9" s="90"/>
      <c r="D9" s="90"/>
      <c r="E9" s="90"/>
    </row>
    <row r="10" spans="2:5" ht="15.75" thickBot="1" x14ac:dyDescent="0.3"/>
    <row r="11" spans="2:5" s="1" customFormat="1" ht="20.100000000000001" customHeight="1" thickBot="1" x14ac:dyDescent="0.3">
      <c r="B11" s="20"/>
      <c r="C11" s="31" t="s">
        <v>1</v>
      </c>
      <c r="D11" s="98" t="s">
        <v>8</v>
      </c>
      <c r="E11" s="99"/>
    </row>
    <row r="12" spans="2:5" s="1" customFormat="1" ht="14.25" x14ac:dyDescent="0.25">
      <c r="B12" s="35"/>
      <c r="C12" s="36" t="s">
        <v>2</v>
      </c>
      <c r="D12" s="100"/>
      <c r="E12" s="101"/>
    </row>
    <row r="13" spans="2:5" s="1" customFormat="1" ht="14.25" x14ac:dyDescent="0.25">
      <c r="B13" s="35"/>
      <c r="C13" s="37" t="s">
        <v>3</v>
      </c>
      <c r="D13" s="102"/>
      <c r="E13" s="103"/>
    </row>
    <row r="14" spans="2:5" s="1" customFormat="1" ht="14.25" x14ac:dyDescent="0.25">
      <c r="B14" s="35"/>
      <c r="C14" s="38" t="s">
        <v>4</v>
      </c>
      <c r="D14" s="104"/>
      <c r="E14" s="105"/>
    </row>
    <row r="15" spans="2:5" s="1" customFormat="1" ht="14.25" x14ac:dyDescent="0.25">
      <c r="B15" s="35"/>
      <c r="C15" s="37" t="s">
        <v>5</v>
      </c>
      <c r="D15" s="102"/>
      <c r="E15" s="103"/>
    </row>
    <row r="16" spans="2:5" s="1" customFormat="1" ht="14.25" x14ac:dyDescent="0.25">
      <c r="B16" s="35"/>
      <c r="C16" s="38" t="s">
        <v>6</v>
      </c>
      <c r="D16" s="106"/>
      <c r="E16" s="107"/>
    </row>
    <row r="17" spans="2:5" s="1" customFormat="1" thickBot="1" x14ac:dyDescent="0.3">
      <c r="B17" s="39"/>
      <c r="C17" s="40" t="s">
        <v>7</v>
      </c>
      <c r="D17" s="108"/>
      <c r="E17" s="109"/>
    </row>
    <row r="18" spans="2:5" s="1" customFormat="1" ht="20.100000000000001" customHeight="1" thickBot="1" x14ac:dyDescent="0.3"/>
    <row r="19" spans="2:5" s="1" customFormat="1" ht="20.100000000000001" customHeight="1" thickBot="1" x14ac:dyDescent="0.3">
      <c r="B19" s="20"/>
      <c r="C19" s="34" t="s">
        <v>29</v>
      </c>
      <c r="D19" s="110" t="s">
        <v>8</v>
      </c>
      <c r="E19" s="111"/>
    </row>
    <row r="20" spans="2:5" s="1" customFormat="1" ht="14.25" x14ac:dyDescent="0.25">
      <c r="B20" s="21"/>
      <c r="C20" s="32" t="s">
        <v>9</v>
      </c>
      <c r="D20" s="112"/>
      <c r="E20" s="113"/>
    </row>
    <row r="21" spans="2:5" s="1" customFormat="1" thickBot="1" x14ac:dyDescent="0.3">
      <c r="B21" s="22"/>
      <c r="C21" s="33" t="s">
        <v>10</v>
      </c>
      <c r="D21" s="114"/>
      <c r="E21" s="115"/>
    </row>
    <row r="22" spans="2:5" s="1" customFormat="1" ht="20.100000000000001" customHeight="1" thickBot="1" x14ac:dyDescent="0.3"/>
    <row r="23" spans="2:5" s="1" customFormat="1" ht="20.100000000000001" customHeight="1" thickBot="1" x14ac:dyDescent="0.3">
      <c r="B23" s="94" t="s">
        <v>11</v>
      </c>
      <c r="C23" s="95"/>
      <c r="D23" s="95"/>
      <c r="E23" s="96"/>
    </row>
    <row r="24" spans="2:5" s="1" customFormat="1" ht="24" customHeight="1" x14ac:dyDescent="0.25">
      <c r="B24" s="91" t="s">
        <v>69</v>
      </c>
      <c r="C24" s="92"/>
      <c r="D24" s="92"/>
      <c r="E24" s="93"/>
    </row>
    <row r="25" spans="2:5" s="1" customFormat="1" ht="39" customHeight="1" x14ac:dyDescent="0.25">
      <c r="B25" s="68" t="s">
        <v>30</v>
      </c>
      <c r="C25" s="69"/>
      <c r="D25" s="69"/>
      <c r="E25" s="70"/>
    </row>
    <row r="26" spans="2:5" s="1" customFormat="1" ht="32.25" customHeight="1" thickBot="1" x14ac:dyDescent="0.3">
      <c r="B26" s="71" t="s">
        <v>31</v>
      </c>
      <c r="C26" s="72"/>
      <c r="D26" s="72"/>
      <c r="E26" s="73"/>
    </row>
    <row r="27" spans="2:5" s="1" customFormat="1" ht="20.100000000000001" customHeight="1" x14ac:dyDescent="0.25"/>
    <row r="28" spans="2:5" s="1" customFormat="1" ht="20.100000000000001" customHeight="1" x14ac:dyDescent="0.25">
      <c r="B28" s="74" t="s">
        <v>17</v>
      </c>
      <c r="C28" s="74"/>
      <c r="D28" s="74"/>
      <c r="E28" s="74"/>
    </row>
    <row r="29" spans="2:5" s="1" customFormat="1" ht="20.100000000000001" customHeight="1" thickBot="1" x14ac:dyDescent="0.3"/>
    <row r="30" spans="2:5" s="1" customFormat="1" ht="20.100000000000001" customHeight="1" thickBot="1" x14ac:dyDescent="0.3">
      <c r="B30" s="55" t="s">
        <v>33</v>
      </c>
      <c r="C30" s="56" t="s">
        <v>12</v>
      </c>
      <c r="D30" s="57" t="s">
        <v>66</v>
      </c>
      <c r="E30" s="58" t="s">
        <v>13</v>
      </c>
    </row>
    <row r="31" spans="2:5" s="1" customFormat="1" ht="14.25" x14ac:dyDescent="0.25">
      <c r="B31" s="53" t="s">
        <v>36</v>
      </c>
      <c r="C31" s="59"/>
      <c r="D31" s="60"/>
      <c r="E31" s="51"/>
    </row>
    <row r="32" spans="2:5" s="1" customFormat="1" ht="14.25" x14ac:dyDescent="0.25">
      <c r="B32" s="53" t="s">
        <v>37</v>
      </c>
      <c r="C32" s="54"/>
      <c r="D32" s="60"/>
      <c r="E32" s="51"/>
    </row>
    <row r="33" spans="2:5" s="1" customFormat="1" thickBot="1" x14ac:dyDescent="0.3">
      <c r="B33" s="25" t="s">
        <v>38</v>
      </c>
      <c r="C33" s="23"/>
      <c r="D33" s="47"/>
      <c r="E33" s="45"/>
    </row>
    <row r="34" spans="2:5" s="1" customFormat="1" ht="20.100000000000001" customHeight="1" x14ac:dyDescent="0.25">
      <c r="B34" s="48"/>
      <c r="C34" s="8" t="s">
        <v>32</v>
      </c>
      <c r="D34" s="41">
        <f>SUBTOTAL(109,Tabla135[AUTOBAREMACIÓN])</f>
        <v>0</v>
      </c>
      <c r="E34" s="41">
        <f>SUBTOTAL(109,Tabla135[VALORACIÓN DEL TRIBUNAL])</f>
        <v>0</v>
      </c>
    </row>
    <row r="35" spans="2:5" s="1" customFormat="1" ht="20.100000000000001" customHeight="1" thickBot="1" x14ac:dyDescent="0.3"/>
    <row r="36" spans="2:5" s="1" customFormat="1" ht="20.100000000000001" customHeight="1" thickBot="1" x14ac:dyDescent="0.3">
      <c r="B36" s="55" t="s">
        <v>33</v>
      </c>
      <c r="C36" s="56" t="s">
        <v>14</v>
      </c>
      <c r="D36" s="58" t="s">
        <v>66</v>
      </c>
      <c r="E36" s="58" t="s">
        <v>13</v>
      </c>
    </row>
    <row r="37" spans="2:5" s="1" customFormat="1" ht="14.25" x14ac:dyDescent="0.25">
      <c r="B37" s="25" t="s">
        <v>39</v>
      </c>
      <c r="C37" s="61"/>
      <c r="D37" s="60"/>
      <c r="E37" s="51"/>
    </row>
    <row r="38" spans="2:5" s="1" customFormat="1" ht="14.25" x14ac:dyDescent="0.25">
      <c r="B38" s="25" t="s">
        <v>40</v>
      </c>
      <c r="C38" s="61"/>
      <c r="D38" s="60"/>
      <c r="E38" s="51"/>
    </row>
    <row r="39" spans="2:5" s="1" customFormat="1" thickBot="1" x14ac:dyDescent="0.3">
      <c r="B39" s="25" t="s">
        <v>41</v>
      </c>
      <c r="C39" s="61"/>
      <c r="D39" s="60"/>
      <c r="E39" s="51"/>
    </row>
    <row r="40" spans="2:5" s="1" customFormat="1" ht="20.100000000000001" customHeight="1" x14ac:dyDescent="0.25">
      <c r="B40" s="48"/>
      <c r="C40" s="8" t="s">
        <v>32</v>
      </c>
      <c r="D40" s="42">
        <f>SUBTOTAL(109,Tabla1356[AUTOBAREMACIÓN])</f>
        <v>0</v>
      </c>
      <c r="E40" s="42">
        <f>SUBTOTAL(109,Tabla1356[VALORACIÓN DEL TRIBUNAL])</f>
        <v>0</v>
      </c>
    </row>
    <row r="41" spans="2:5" s="1" customFormat="1" ht="20.100000000000001" customHeight="1" thickBot="1" x14ac:dyDescent="0.3"/>
    <row r="42" spans="2:5" s="1" customFormat="1" ht="20.100000000000001" customHeight="1" thickBot="1" x14ac:dyDescent="0.3">
      <c r="B42" s="55" t="s">
        <v>33</v>
      </c>
      <c r="C42" s="56" t="s">
        <v>70</v>
      </c>
      <c r="D42" s="57" t="s">
        <v>66</v>
      </c>
      <c r="E42" s="58" t="s">
        <v>13</v>
      </c>
    </row>
    <row r="43" spans="2:5" s="1" customFormat="1" ht="14.25" x14ac:dyDescent="0.25">
      <c r="B43" s="25" t="s">
        <v>44</v>
      </c>
      <c r="C43" s="61"/>
      <c r="D43" s="60"/>
      <c r="E43" s="51"/>
    </row>
    <row r="44" spans="2:5" s="1" customFormat="1" ht="14.25" x14ac:dyDescent="0.25">
      <c r="B44" s="25" t="s">
        <v>43</v>
      </c>
      <c r="C44" s="62"/>
      <c r="D44" s="60"/>
      <c r="E44" s="51"/>
    </row>
    <row r="45" spans="2:5" s="1" customFormat="1" thickBot="1" x14ac:dyDescent="0.3">
      <c r="B45" s="25" t="s">
        <v>42</v>
      </c>
      <c r="C45" s="61"/>
      <c r="D45" s="60"/>
      <c r="E45" s="51"/>
    </row>
    <row r="46" spans="2:5" s="1" customFormat="1" ht="20.100000000000001" customHeight="1" x14ac:dyDescent="0.25">
      <c r="B46" s="48"/>
      <c r="C46" s="8" t="s">
        <v>32</v>
      </c>
      <c r="D46" s="42">
        <f>SUBTOTAL(109,Tabla13567[AUTOBAREMACIÓN])</f>
        <v>0</v>
      </c>
      <c r="E46" s="27">
        <f>SUBTOTAL(109,Tabla13567[VALORACIÓN DEL TRIBUNAL])</f>
        <v>0</v>
      </c>
    </row>
    <row r="47" spans="2:5" s="1" customFormat="1" ht="20.100000000000001" customHeight="1" thickBot="1" x14ac:dyDescent="0.3"/>
    <row r="48" spans="2:5" s="1" customFormat="1" ht="34.5" customHeight="1" thickBot="1" x14ac:dyDescent="0.3">
      <c r="B48" s="55" t="s">
        <v>33</v>
      </c>
      <c r="C48" s="63" t="s">
        <v>15</v>
      </c>
      <c r="D48" s="57" t="s">
        <v>66</v>
      </c>
      <c r="E48" s="58" t="s">
        <v>13</v>
      </c>
    </row>
    <row r="49" spans="2:5" s="1" customFormat="1" ht="14.25" x14ac:dyDescent="0.25">
      <c r="B49" s="25" t="s">
        <v>45</v>
      </c>
      <c r="C49" s="61"/>
      <c r="D49" s="60"/>
      <c r="E49" s="51"/>
    </row>
    <row r="50" spans="2:5" s="1" customFormat="1" ht="14.25" x14ac:dyDescent="0.25">
      <c r="B50" s="25" t="s">
        <v>46</v>
      </c>
      <c r="C50" s="61"/>
      <c r="D50" s="60"/>
      <c r="E50" s="51"/>
    </row>
    <row r="51" spans="2:5" s="1" customFormat="1" thickBot="1" x14ac:dyDescent="0.3">
      <c r="B51" s="25" t="s">
        <v>47</v>
      </c>
      <c r="C51" s="61"/>
      <c r="D51" s="60"/>
      <c r="E51" s="51"/>
    </row>
    <row r="52" spans="2:5" s="1" customFormat="1" ht="20.100000000000001" customHeight="1" x14ac:dyDescent="0.25">
      <c r="B52" s="48"/>
      <c r="C52" s="8" t="s">
        <v>32</v>
      </c>
      <c r="D52" s="42">
        <f>SUBTOTAL(109,Tabla135678[AUTOBAREMACIÓN])</f>
        <v>0</v>
      </c>
      <c r="E52" s="27">
        <f>SUBTOTAL(109,Tabla135678[VALORACIÓN DEL TRIBUNAL])</f>
        <v>0</v>
      </c>
    </row>
    <row r="53" spans="2:5" s="1" customFormat="1" ht="21" customHeight="1" thickBot="1" x14ac:dyDescent="0.3"/>
    <row r="54" spans="2:5" s="1" customFormat="1" ht="55.5" customHeight="1" thickBot="1" x14ac:dyDescent="0.3">
      <c r="B54" s="55" t="s">
        <v>33</v>
      </c>
      <c r="C54" s="63" t="s">
        <v>16</v>
      </c>
      <c r="D54" s="57" t="s">
        <v>66</v>
      </c>
      <c r="E54" s="58" t="s">
        <v>13</v>
      </c>
    </row>
    <row r="55" spans="2:5" s="1" customFormat="1" ht="14.25" x14ac:dyDescent="0.25">
      <c r="B55" s="25" t="s">
        <v>48</v>
      </c>
      <c r="C55" s="61"/>
      <c r="D55" s="60"/>
      <c r="E55" s="51"/>
    </row>
    <row r="56" spans="2:5" s="1" customFormat="1" ht="14.25" x14ac:dyDescent="0.25">
      <c r="B56" s="25" t="s">
        <v>49</v>
      </c>
      <c r="C56" s="61"/>
      <c r="D56" s="60"/>
      <c r="E56" s="51"/>
    </row>
    <row r="57" spans="2:5" s="1" customFormat="1" thickBot="1" x14ac:dyDescent="0.3">
      <c r="B57" s="25" t="s">
        <v>50</v>
      </c>
      <c r="C57" s="61"/>
      <c r="D57" s="60"/>
      <c r="E57" s="51"/>
    </row>
    <row r="58" spans="2:5" s="1" customFormat="1" ht="20.100000000000001" customHeight="1" x14ac:dyDescent="0.25">
      <c r="B58" s="48"/>
      <c r="C58" s="9" t="s">
        <v>32</v>
      </c>
      <c r="D58" s="43">
        <f>SUBTOTAL(109,Tabla135679[AUTOBAREMACIÓN])</f>
        <v>0</v>
      </c>
      <c r="E58" s="28">
        <f>SUBTOTAL(109,Tabla135679[VALORACIÓN DEL TRIBUNAL])</f>
        <v>0</v>
      </c>
    </row>
    <row r="59" spans="2:5" s="1" customFormat="1" ht="20.100000000000001" customHeight="1" x14ac:dyDescent="0.25"/>
    <row r="60" spans="2:5" s="1" customFormat="1" ht="20.100000000000001" customHeight="1" x14ac:dyDescent="0.25">
      <c r="B60" s="74" t="s">
        <v>19</v>
      </c>
      <c r="C60" s="74"/>
      <c r="D60" s="74"/>
      <c r="E60" s="74"/>
    </row>
    <row r="61" spans="2:5" s="1" customFormat="1" ht="20.100000000000001" customHeight="1" x14ac:dyDescent="0.25"/>
    <row r="62" spans="2:5" s="1" customFormat="1" ht="30" customHeight="1" thickBot="1" x14ac:dyDescent="0.3">
      <c r="B62" s="19" t="s">
        <v>33</v>
      </c>
      <c r="C62" s="3" t="s">
        <v>18</v>
      </c>
      <c r="D62" s="30" t="s">
        <v>66</v>
      </c>
      <c r="E62" s="26" t="s">
        <v>13</v>
      </c>
    </row>
    <row r="63" spans="2:5" s="1" customFormat="1" ht="27.75" customHeight="1" thickBot="1" x14ac:dyDescent="0.3">
      <c r="B63" s="29" t="s">
        <v>51</v>
      </c>
      <c r="C63" s="24"/>
      <c r="D63" s="46"/>
      <c r="E63" s="52"/>
    </row>
    <row r="64" spans="2:5" s="12" customFormat="1" ht="20.100000000000001" customHeight="1" x14ac:dyDescent="0.25">
      <c r="B64" s="48"/>
      <c r="C64" s="10" t="s">
        <v>32</v>
      </c>
      <c r="D64" s="44">
        <f>SUBTOTAL(109,Tabla1356710[AUTOBAREMACIÓN])</f>
        <v>0</v>
      </c>
      <c r="E64" s="27">
        <f>SUBTOTAL(109,Tabla1356710[VALORACIÓN DEL TRIBUNAL])</f>
        <v>0</v>
      </c>
    </row>
    <row r="65" spans="2:5" s="1" customFormat="1" ht="20.100000000000001" customHeight="1" x14ac:dyDescent="0.25"/>
    <row r="66" spans="2:5" s="1" customFormat="1" ht="20.100000000000001" customHeight="1" x14ac:dyDescent="0.25">
      <c r="B66" s="74" t="s">
        <v>20</v>
      </c>
      <c r="C66" s="74"/>
      <c r="D66" s="74"/>
      <c r="E66" s="74"/>
    </row>
    <row r="67" spans="2:5" s="1" customFormat="1" ht="20.100000000000001" customHeight="1" x14ac:dyDescent="0.25"/>
    <row r="68" spans="2:5" s="1" customFormat="1" ht="25.5" customHeight="1" thickBot="1" x14ac:dyDescent="0.3">
      <c r="B68" s="19" t="s">
        <v>33</v>
      </c>
      <c r="C68" s="4" t="s">
        <v>21</v>
      </c>
      <c r="D68" s="30" t="s">
        <v>66</v>
      </c>
      <c r="E68" s="26" t="s">
        <v>13</v>
      </c>
    </row>
    <row r="69" spans="2:5" s="1" customFormat="1" ht="27.75" customHeight="1" thickBot="1" x14ac:dyDescent="0.3">
      <c r="B69" s="29" t="s">
        <v>52</v>
      </c>
      <c r="C69" s="24"/>
      <c r="D69" s="46"/>
      <c r="E69" s="52"/>
    </row>
    <row r="70" spans="2:5" s="12" customFormat="1" ht="20.100000000000001" customHeight="1" x14ac:dyDescent="0.25">
      <c r="B70" s="48"/>
      <c r="C70" s="10" t="s">
        <v>32</v>
      </c>
      <c r="D70" s="11">
        <f>SUBTOTAL(109,Tabla13567812[AUTOBAREMACIÓN])</f>
        <v>0</v>
      </c>
      <c r="E70" s="27">
        <f>SUBTOTAL(109,Tabla13567812[VALORACIÓN DEL TRIBUNAL])</f>
        <v>0</v>
      </c>
    </row>
    <row r="71" spans="2:5" s="1" customFormat="1" ht="20.100000000000001" customHeight="1" x14ac:dyDescent="0.25"/>
    <row r="72" spans="2:5" s="1" customFormat="1" ht="27" customHeight="1" x14ac:dyDescent="0.25">
      <c r="B72" s="74" t="s">
        <v>22</v>
      </c>
      <c r="C72" s="74"/>
      <c r="D72" s="74"/>
      <c r="E72" s="74"/>
    </row>
    <row r="73" spans="2:5" s="1" customFormat="1" ht="20.100000000000001" customHeight="1" x14ac:dyDescent="0.25"/>
    <row r="74" spans="2:5" s="1" customFormat="1" ht="34.5" customHeight="1" thickBot="1" x14ac:dyDescent="0.3">
      <c r="B74" s="19" t="s">
        <v>33</v>
      </c>
      <c r="C74" s="4" t="s">
        <v>23</v>
      </c>
      <c r="D74" s="30" t="s">
        <v>66</v>
      </c>
      <c r="E74" s="26" t="s">
        <v>13</v>
      </c>
    </row>
    <row r="75" spans="2:5" s="1" customFormat="1" ht="26.25" customHeight="1" thickBot="1" x14ac:dyDescent="0.3">
      <c r="B75" s="29" t="s">
        <v>53</v>
      </c>
      <c r="C75" s="24"/>
      <c r="D75" s="46"/>
      <c r="E75" s="52"/>
    </row>
    <row r="76" spans="2:5" s="12" customFormat="1" ht="20.25" customHeight="1" x14ac:dyDescent="0.25">
      <c r="B76" s="48"/>
      <c r="C76" s="10" t="s">
        <v>32</v>
      </c>
      <c r="D76" s="44">
        <f>SUBTOTAL(109,Tabla135671013[AUTOBAREMACIÓN])</f>
        <v>0</v>
      </c>
      <c r="E76" s="27">
        <f>SUBTOTAL(109,Tabla135671013[VALORACIÓN DEL TRIBUNAL])</f>
        <v>0</v>
      </c>
    </row>
    <row r="77" spans="2:5" s="1" customFormat="1" ht="20.100000000000001" customHeight="1" x14ac:dyDescent="0.25"/>
    <row r="78" spans="2:5" s="1" customFormat="1" ht="20.100000000000001" customHeight="1" x14ac:dyDescent="0.25">
      <c r="B78" s="74" t="s">
        <v>25</v>
      </c>
      <c r="C78" s="74"/>
      <c r="D78" s="74"/>
      <c r="E78" s="74"/>
    </row>
    <row r="79" spans="2:5" s="1" customFormat="1" ht="20.100000000000001" customHeight="1" thickBot="1" x14ac:dyDescent="0.3"/>
    <row r="80" spans="2:5" s="1" customFormat="1" ht="63.75" customHeight="1" thickBot="1" x14ac:dyDescent="0.3">
      <c r="B80" s="55" t="s">
        <v>33</v>
      </c>
      <c r="C80" s="64" t="s">
        <v>24</v>
      </c>
      <c r="D80" s="57" t="s">
        <v>66</v>
      </c>
      <c r="E80" s="58" t="s">
        <v>13</v>
      </c>
    </row>
    <row r="81" spans="2:5" s="1" customFormat="1" ht="14.25" x14ac:dyDescent="0.25">
      <c r="B81" s="25" t="s">
        <v>54</v>
      </c>
      <c r="C81" s="61"/>
      <c r="D81" s="60"/>
      <c r="E81" s="51"/>
    </row>
    <row r="82" spans="2:5" s="1" customFormat="1" ht="14.25" x14ac:dyDescent="0.25">
      <c r="B82" s="25" t="s">
        <v>55</v>
      </c>
      <c r="C82" s="61"/>
      <c r="D82" s="60"/>
      <c r="E82" s="51"/>
    </row>
    <row r="83" spans="2:5" s="1" customFormat="1" thickBot="1" x14ac:dyDescent="0.3">
      <c r="B83" s="25" t="s">
        <v>56</v>
      </c>
      <c r="C83" s="61"/>
      <c r="D83" s="60"/>
      <c r="E83" s="51"/>
    </row>
    <row r="84" spans="2:5" s="12" customFormat="1" ht="20.100000000000001" customHeight="1" x14ac:dyDescent="0.25">
      <c r="B84" s="49"/>
      <c r="C84" s="8" t="s">
        <v>32</v>
      </c>
      <c r="D84" s="42">
        <f>SUBTOTAL(109,Tabla13567914[AUTOBAREMACIÓN])</f>
        <v>0</v>
      </c>
      <c r="E84" s="27">
        <f>SUBTOTAL(109,Tabla13567914[VALORACIÓN DEL TRIBUNAL])</f>
        <v>0</v>
      </c>
    </row>
    <row r="85" spans="2:5" s="1" customFormat="1" ht="20.100000000000001" customHeight="1" x14ac:dyDescent="0.25"/>
    <row r="86" spans="2:5" s="1" customFormat="1" ht="20.100000000000001" customHeight="1" x14ac:dyDescent="0.25">
      <c r="B86" s="74" t="s">
        <v>26</v>
      </c>
      <c r="C86" s="74"/>
      <c r="D86" s="74"/>
      <c r="E86" s="74"/>
    </row>
    <row r="87" spans="2:5" s="1" customFormat="1" ht="20.100000000000001" customHeight="1" thickBot="1" x14ac:dyDescent="0.3"/>
    <row r="88" spans="2:5" s="1" customFormat="1" ht="33.75" customHeight="1" thickBot="1" x14ac:dyDescent="0.3">
      <c r="B88" s="55" t="s">
        <v>33</v>
      </c>
      <c r="C88" s="65" t="s">
        <v>34</v>
      </c>
      <c r="D88" s="57" t="s">
        <v>66</v>
      </c>
      <c r="E88" s="58" t="s">
        <v>13</v>
      </c>
    </row>
    <row r="89" spans="2:5" s="1" customFormat="1" ht="14.25" x14ac:dyDescent="0.25">
      <c r="B89" s="25" t="s">
        <v>57</v>
      </c>
      <c r="C89" s="61"/>
      <c r="D89" s="60"/>
      <c r="E89" s="51"/>
    </row>
    <row r="90" spans="2:5" s="1" customFormat="1" ht="14.25" x14ac:dyDescent="0.25">
      <c r="B90" s="25" t="s">
        <v>58</v>
      </c>
      <c r="C90" s="61"/>
      <c r="D90" s="60"/>
      <c r="E90" s="51"/>
    </row>
    <row r="91" spans="2:5" s="1" customFormat="1" thickBot="1" x14ac:dyDescent="0.3">
      <c r="B91" s="25" t="s">
        <v>59</v>
      </c>
      <c r="C91" s="61"/>
      <c r="D91" s="60"/>
      <c r="E91" s="51"/>
    </row>
    <row r="92" spans="2:5" s="12" customFormat="1" ht="20.100000000000001" customHeight="1" x14ac:dyDescent="0.25">
      <c r="B92" s="49"/>
      <c r="C92" s="8" t="s">
        <v>32</v>
      </c>
      <c r="D92" s="42">
        <f>SUBTOTAL(109,Tabla135679141619[AUTOBAREMACIÓN])</f>
        <v>0</v>
      </c>
      <c r="E92" s="27">
        <f>SUBTOTAL(109,Tabla135679141619[VALORACIÓN DEL TRIBUNAL])</f>
        <v>0</v>
      </c>
    </row>
    <row r="93" spans="2:5" s="1" customFormat="1" ht="20.100000000000001" customHeight="1" thickBot="1" x14ac:dyDescent="0.3"/>
    <row r="94" spans="2:5" s="1" customFormat="1" ht="37.5" customHeight="1" thickBot="1" x14ac:dyDescent="0.3">
      <c r="B94" s="55" t="s">
        <v>33</v>
      </c>
      <c r="C94" s="66" t="s">
        <v>27</v>
      </c>
      <c r="D94" s="57" t="s">
        <v>66</v>
      </c>
      <c r="E94" s="58" t="s">
        <v>13</v>
      </c>
    </row>
    <row r="95" spans="2:5" s="1" customFormat="1" ht="14.25" x14ac:dyDescent="0.25">
      <c r="B95" s="25" t="s">
        <v>60</v>
      </c>
      <c r="C95" s="61"/>
      <c r="D95" s="60"/>
      <c r="E95" s="51"/>
    </row>
    <row r="96" spans="2:5" s="1" customFormat="1" ht="14.25" x14ac:dyDescent="0.25">
      <c r="B96" s="25" t="s">
        <v>64</v>
      </c>
      <c r="C96" s="61"/>
      <c r="D96" s="60"/>
      <c r="E96" s="51"/>
    </row>
    <row r="97" spans="2:5" s="1" customFormat="1" thickBot="1" x14ac:dyDescent="0.3">
      <c r="B97" s="25" t="s">
        <v>65</v>
      </c>
      <c r="C97" s="61"/>
      <c r="D97" s="60"/>
      <c r="E97" s="51"/>
    </row>
    <row r="98" spans="2:5" s="13" customFormat="1" ht="21" customHeight="1" x14ac:dyDescent="0.25">
      <c r="B98" s="49"/>
      <c r="C98" s="8" t="s">
        <v>32</v>
      </c>
      <c r="D98" s="42">
        <f>SUBTOTAL(109,Tabla1356791416[AUTOBAREMACIÓN])</f>
        <v>0</v>
      </c>
      <c r="E98" s="27">
        <f>SUBTOTAL(109,Tabla1356791416[VALORACIÓN DEL TRIBUNAL])</f>
        <v>0</v>
      </c>
    </row>
    <row r="99" spans="2:5" s="2" customFormat="1" thickBot="1" x14ac:dyDescent="0.25">
      <c r="C99" s="1"/>
      <c r="D99" s="1"/>
    </row>
    <row r="100" spans="2:5" s="2" customFormat="1" ht="51" customHeight="1" thickBot="1" x14ac:dyDescent="0.25">
      <c r="B100" s="55" t="s">
        <v>33</v>
      </c>
      <c r="C100" s="64" t="s">
        <v>28</v>
      </c>
      <c r="D100" s="57" t="s">
        <v>66</v>
      </c>
      <c r="E100" s="58" t="s">
        <v>13</v>
      </c>
    </row>
    <row r="101" spans="2:5" x14ac:dyDescent="0.25">
      <c r="B101" s="25" t="s">
        <v>61</v>
      </c>
      <c r="C101" s="61"/>
      <c r="D101" s="60"/>
      <c r="E101" s="51"/>
    </row>
    <row r="102" spans="2:5" x14ac:dyDescent="0.25">
      <c r="B102" s="25" t="s">
        <v>62</v>
      </c>
      <c r="C102" s="61"/>
      <c r="D102" s="60"/>
      <c r="E102" s="51"/>
    </row>
    <row r="103" spans="2:5" ht="15.75" thickBot="1" x14ac:dyDescent="0.3">
      <c r="B103" s="25" t="s">
        <v>63</v>
      </c>
      <c r="C103" s="61"/>
      <c r="D103" s="60"/>
      <c r="E103" s="51"/>
    </row>
    <row r="104" spans="2:5" s="14" customFormat="1" ht="20.100000000000001" customHeight="1" x14ac:dyDescent="0.3">
      <c r="B104" s="50"/>
      <c r="C104" s="8" t="s">
        <v>32</v>
      </c>
      <c r="D104" s="42">
        <f>SUBTOTAL(109,Tabla135679141617[AUTOBAREMACIÓN])</f>
        <v>0</v>
      </c>
      <c r="E104" s="27">
        <f>SUBTOTAL(109,Tabla135679141617[VALORACIÓN DEL TRIBUNAL])</f>
        <v>0</v>
      </c>
    </row>
    <row r="105" spans="2:5" ht="20.100000000000001" customHeight="1" x14ac:dyDescent="0.25">
      <c r="C105" s="5"/>
      <c r="D105" s="6"/>
    </row>
    <row r="106" spans="2:5" ht="61.5" customHeight="1" x14ac:dyDescent="0.25">
      <c r="B106" s="97" t="s">
        <v>35</v>
      </c>
      <c r="C106" s="97"/>
      <c r="D106" s="97"/>
      <c r="E106" s="97"/>
    </row>
    <row r="107" spans="2:5" x14ac:dyDescent="0.25">
      <c r="C107" s="7"/>
      <c r="D107" s="7"/>
    </row>
    <row r="108" spans="2:5" ht="15.75" x14ac:dyDescent="0.25">
      <c r="C108" s="67"/>
      <c r="D108" s="67"/>
    </row>
    <row r="109" spans="2:5" x14ac:dyDescent="0.25">
      <c r="C109" s="2"/>
      <c r="D109" s="2"/>
    </row>
  </sheetData>
  <sheetProtection algorithmName="SHA-512" hashValue="cQvRsDP7T/wG2DmcFGT9X2cLy/qv5+2gRJrXfomMLNo6UwlzxBJggPao3U30b8lo31qw++wwMBA32jWOvw7GbA==" saltValue="n7b8Fn18Wr5oV9k5GapFaw==" spinCount="100000" sheet="1" objects="1" scenarios="1" insertRows="0"/>
  <protectedRanges>
    <protectedRange sqref="E101:E103" name="Rango26"/>
    <protectedRange sqref="E95:E97" name="Rango25"/>
    <protectedRange sqref="E89:E91" name="Rango24"/>
    <protectedRange sqref="E81:E83" name="Rango23"/>
    <protectedRange sqref="E75" name="Rango22"/>
    <protectedRange sqref="E69" name="Rango21"/>
    <protectedRange sqref="E63" name="Rango20"/>
    <protectedRange sqref="E55:E57" name="Rango19"/>
    <protectedRange sqref="E49:E51" name="Rango18"/>
    <protectedRange sqref="E43:E45" name="Rango17"/>
    <protectedRange sqref="E37:E39" name="Rango16"/>
    <protectedRange sqref="E31:E33" name="Rango15"/>
    <protectedRange sqref="D20:D21" name="Rango2"/>
    <protectedRange sqref="D12:E17" name="Rango1"/>
    <protectedRange sqref="B31:D33" name="Rango3"/>
    <protectedRange sqref="B37:D39" name="Rango4"/>
    <protectedRange sqref="B43:D45" name="Rango5"/>
    <protectedRange sqref="B49:D51" name="Rango6"/>
    <protectedRange sqref="B55:D57" name="Rango7"/>
    <protectedRange sqref="B63:D63" name="Rango8"/>
    <protectedRange sqref="B69:D69" name="Rango9"/>
    <protectedRange sqref="B75:D75" name="Rango10"/>
    <protectedRange sqref="B81:D83" name="Rango11"/>
    <protectedRange sqref="B89:D91" name="Rango12"/>
    <protectedRange sqref="B95:D97" name="Rango13"/>
    <protectedRange sqref="B101:D103" name="Rango14"/>
  </protectedRanges>
  <mergeCells count="25">
    <mergeCell ref="D17:E17"/>
    <mergeCell ref="D19:E19"/>
    <mergeCell ref="D20:E20"/>
    <mergeCell ref="D21:E21"/>
    <mergeCell ref="B78:E78"/>
    <mergeCell ref="B28:E28"/>
    <mergeCell ref="B60:E60"/>
    <mergeCell ref="B66:E66"/>
    <mergeCell ref="B72:E72"/>
    <mergeCell ref="C108:D108"/>
    <mergeCell ref="B25:E25"/>
    <mergeCell ref="B26:E26"/>
    <mergeCell ref="B86:E86"/>
    <mergeCell ref="C2:E5"/>
    <mergeCell ref="C6:E7"/>
    <mergeCell ref="B9:E9"/>
    <mergeCell ref="B24:E24"/>
    <mergeCell ref="B23:E23"/>
    <mergeCell ref="B106:E106"/>
    <mergeCell ref="D11:E11"/>
    <mergeCell ref="D12:E12"/>
    <mergeCell ref="D13:E13"/>
    <mergeCell ref="D14:E14"/>
    <mergeCell ref="D15:E15"/>
    <mergeCell ref="D16:E16"/>
  </mergeCells>
  <hyperlinks>
    <hyperlink ref="B9:D9" r:id="rId1" display="Normativa. Título Noveno. Reglamento 4/2022, de 24 de octubre, de la Universidad de Málaga, sobre los estudios de Doctorado" xr:uid="{122B53B9-657E-437F-BC31-DD39CA1E67D7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62</xdr:row>
                    <xdr:rowOff>76200</xdr:rowOff>
                  </from>
                  <to>
                    <xdr:col>2</xdr:col>
                    <xdr:colOff>809625</xdr:colOff>
                    <xdr:row>62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809625</xdr:colOff>
                    <xdr:row>62</xdr:row>
                    <xdr:rowOff>76200</xdr:rowOff>
                  </from>
                  <to>
                    <xdr:col>2</xdr:col>
                    <xdr:colOff>1428750</xdr:colOff>
                    <xdr:row>62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190500</xdr:colOff>
                    <xdr:row>68</xdr:row>
                    <xdr:rowOff>76200</xdr:rowOff>
                  </from>
                  <to>
                    <xdr:col>2</xdr:col>
                    <xdr:colOff>809625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809625</xdr:colOff>
                    <xdr:row>68</xdr:row>
                    <xdr:rowOff>76200</xdr:rowOff>
                  </from>
                  <to>
                    <xdr:col>2</xdr:col>
                    <xdr:colOff>1428750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190500</xdr:colOff>
                    <xdr:row>74</xdr:row>
                    <xdr:rowOff>76200</xdr:rowOff>
                  </from>
                  <to>
                    <xdr:col>2</xdr:col>
                    <xdr:colOff>809625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809625</xdr:colOff>
                    <xdr:row>74</xdr:row>
                    <xdr:rowOff>76200</xdr:rowOff>
                  </from>
                  <to>
                    <xdr:col>2</xdr:col>
                    <xdr:colOff>1428750</xdr:colOff>
                    <xdr:row>74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tableParts count="12"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F7A1A2-E20D-4A54-B569-05E367386797}">
          <x14:formula1>
            <xm:f>Hoja2!$B$5:$B$6</xm:f>
          </x14:formula1>
          <xm:sqref>D20:E20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4C6D-3F4E-407F-BDC9-D51C231B8087}">
  <dimension ref="B5:B6"/>
  <sheetViews>
    <sheetView workbookViewId="0">
      <selection activeCell="B12" sqref="B12"/>
    </sheetView>
  </sheetViews>
  <sheetFormatPr baseColWidth="10" defaultRowHeight="15" x14ac:dyDescent="0.25"/>
  <cols>
    <col min="2" max="2" width="81.140625" bestFit="1" customWidth="1"/>
  </cols>
  <sheetData>
    <row r="5" spans="2:2" x14ac:dyDescent="0.25">
      <c r="B5" t="s">
        <v>67</v>
      </c>
    </row>
    <row r="6" spans="2:2" x14ac:dyDescent="0.25">
      <c r="B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PED 23-24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isb16@uma.es</cp:lastModifiedBy>
  <dcterms:created xsi:type="dcterms:W3CDTF">2015-06-05T18:19:34Z</dcterms:created>
  <dcterms:modified xsi:type="dcterms:W3CDTF">2025-10-03T08:47:56Z</dcterms:modified>
</cp:coreProperties>
</file>