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IRECCION EII\GRADOS\DOBLE GRADO\03. CORRECCION DG GIDI-GIM\"/>
    </mc:Choice>
  </mc:AlternateContent>
  <bookViews>
    <workbookView xWindow="0" yWindow="0" windowWidth="13335" windowHeight="7650"/>
  </bookViews>
  <sheets>
    <sheet name="DG IDIyDP+IM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" l="1"/>
  <c r="J62" i="4" l="1"/>
  <c r="J61" i="4"/>
  <c r="F2" i="4"/>
  <c r="F3" i="4"/>
  <c r="F4" i="4"/>
  <c r="F5" i="4"/>
  <c r="F6" i="4"/>
  <c r="F7" i="4"/>
  <c r="F8" i="4"/>
  <c r="F9" i="4"/>
  <c r="F10" i="4"/>
  <c r="F11" i="4"/>
  <c r="F64" i="4" l="1"/>
  <c r="F63" i="4"/>
  <c r="F52" i="4"/>
  <c r="F51" i="4"/>
  <c r="F50" i="4"/>
  <c r="F49" i="4"/>
  <c r="F48" i="4"/>
  <c r="F47" i="4"/>
  <c r="F46" i="4"/>
  <c r="J44" i="4"/>
  <c r="F44" i="4"/>
  <c r="F43" i="4"/>
  <c r="F42" i="4"/>
  <c r="F41" i="4"/>
  <c r="F40" i="4"/>
  <c r="F39" i="4"/>
  <c r="F38" i="4"/>
  <c r="F37" i="4"/>
  <c r="F36" i="4"/>
  <c r="F35" i="4"/>
  <c r="J34" i="4"/>
  <c r="F34" i="4"/>
  <c r="F32" i="4"/>
  <c r="F28" i="4"/>
  <c r="F26" i="4"/>
  <c r="F25" i="4"/>
  <c r="F24" i="4"/>
  <c r="F23" i="4"/>
  <c r="F22" i="4"/>
  <c r="F20" i="4"/>
  <c r="F19" i="4"/>
  <c r="F17" i="4"/>
  <c r="F15" i="4"/>
  <c r="F14" i="4"/>
  <c r="F13" i="4"/>
  <c r="F12" i="4"/>
  <c r="J64" i="4" l="1"/>
  <c r="J68" i="4"/>
  <c r="F68" i="4" s="1"/>
  <c r="J69" i="4"/>
  <c r="F69" i="4" l="1"/>
  <c r="G69" i="4" s="1"/>
  <c r="G68" i="4"/>
  <c r="F67" i="4"/>
  <c r="G67" i="4" s="1"/>
</calcChain>
</file>

<file path=xl/sharedStrings.xml><?xml version="1.0" encoding="utf-8"?>
<sst xmlns="http://schemas.openxmlformats.org/spreadsheetml/2006/main" count="126" uniqueCount="116">
  <si>
    <t xml:space="preserve">CÁLCULO </t>
  </si>
  <si>
    <t xml:space="preserve">EXPRESIÓN GRÁFICA EN LA INGENIERÍA </t>
  </si>
  <si>
    <t xml:space="preserve">FUNDAMENTOS DE INFORMÁTICA  </t>
  </si>
  <si>
    <t xml:space="preserve">FÍSICA 1 </t>
  </si>
  <si>
    <t xml:space="preserve">ÁLGEBRA LINEAL </t>
  </si>
  <si>
    <t xml:space="preserve">AMPLIACIÓN DE CÁLCULO </t>
  </si>
  <si>
    <t xml:space="preserve">ANÁLISIS VECTORIAL Y ESTADÍSTICO </t>
  </si>
  <si>
    <t xml:space="preserve">FÍSICA 2 </t>
  </si>
  <si>
    <t xml:space="preserve">GESTIÓN DE EMPRESAS </t>
  </si>
  <si>
    <t xml:space="preserve">QUÍMICA </t>
  </si>
  <si>
    <t xml:space="preserve">AUTOMÁTICA </t>
  </si>
  <si>
    <t xml:space="preserve">FUNDAMENTOS DE ELECTRÓNICA </t>
  </si>
  <si>
    <t xml:space="preserve">FUNDAMENTOS DE INGENIERÍA ELÉCTRICA </t>
  </si>
  <si>
    <t>FORMACIÓN BÁSICA</t>
  </si>
  <si>
    <t>RAMA INDUSTRIAL</t>
  </si>
  <si>
    <t>TECNOLOGÍA ESPECÍFICA Y OBLIGATORIAS DE TÍTULO</t>
  </si>
  <si>
    <t>COMUNES TECNOL. ESP Y OBLIGATORIAS</t>
  </si>
  <si>
    <t>OPTATIVAS</t>
  </si>
  <si>
    <t>COMUNES</t>
  </si>
  <si>
    <t>APROBADAS</t>
  </si>
  <si>
    <t xml:space="preserve">CRÉDITOS SUPERADOS </t>
  </si>
  <si>
    <t xml:space="preserve">TOTAL DOBLE GRADO </t>
  </si>
  <si>
    <t>MANUAL</t>
  </si>
  <si>
    <t>AUTO</t>
  </si>
  <si>
    <t>PARCIAL</t>
  </si>
  <si>
    <t>ESP. GIEI</t>
  </si>
  <si>
    <t>ECTS OPTATIVAS CURSADAS</t>
  </si>
  <si>
    <t>ECTS COMPUTO ACTIVIDADES</t>
  </si>
  <si>
    <t>ECTS OPTATIVAS TOTALES GIE</t>
  </si>
  <si>
    <t>OPTATIVAS TOTALES DOBLE GRADO</t>
  </si>
  <si>
    <t>ECTS OPTATIVAS TOTALES GIEI</t>
  </si>
  <si>
    <t>OPTATIVAS (Actividades, Pract.Empresa, Exp.Prof)</t>
  </si>
  <si>
    <t xml:space="preserve">FUNDAMENTOS DEL DISEÑO  </t>
  </si>
  <si>
    <t xml:space="preserve">DISEÑO ASISTIDO POR ORDENADOR  </t>
  </si>
  <si>
    <t xml:space="preserve">INGENIERÍA GRÁFICA DEL PRODUCTO  </t>
  </si>
  <si>
    <t xml:space="preserve">METODOLOGIA DEL DISEÑO  </t>
  </si>
  <si>
    <t xml:space="preserve">DISEÑO DE COMUNICACIÓN  </t>
  </si>
  <si>
    <t xml:space="preserve">TEORÍA Y ESTÉTICA DEL DISEÑO INDUSTRIAL  </t>
  </si>
  <si>
    <t xml:space="preserve">DISEÑO ERGONÓMICO Y ECODISEÑO   </t>
  </si>
  <si>
    <t xml:space="preserve">DESARROLLO HISTÓRICO-CULTURALES DEL DISEÑO INDUSTRIAL  </t>
  </si>
  <si>
    <t xml:space="preserve">ENVASE Y EMBALAJE  </t>
  </si>
  <si>
    <t>TECNOLOGÍA DE MATERIALES</t>
  </si>
  <si>
    <t xml:space="preserve">INGENIERÍA GRÁFICA MECÁNICA Y TOPOGRÁFICA </t>
  </si>
  <si>
    <t>METROLOGÍA Y CALIDAD</t>
  </si>
  <si>
    <t>ESPECÍFICAS GRADO ING. DISEÑO IND. Y D.P.</t>
  </si>
  <si>
    <t>ESPECÍFICAS GRADO ING. MECÁNICA</t>
  </si>
  <si>
    <t xml:space="preserve">INGENIERÍA TÉRMICA  </t>
  </si>
  <si>
    <t xml:space="preserve">TEORÍA DE ESTRUTURAS Y CONSTRUCCIONES INDUSTRIALES  </t>
  </si>
  <si>
    <t xml:space="preserve">ESTRUCTURAS METÁLICAS  </t>
  </si>
  <si>
    <t xml:space="preserve">ESTRUCTURAS DE HORMIGÓN  </t>
  </si>
  <si>
    <t xml:space="preserve">TECNOLOGÍA DE FABRICACIÓN  </t>
  </si>
  <si>
    <t xml:space="preserve">CÁLCULO Y DISEÑO DE MÁQUINAS  </t>
  </si>
  <si>
    <t xml:space="preserve">DISEÑO MECANICO ASISTIDO POR ORDENADOR  </t>
  </si>
  <si>
    <t xml:space="preserve">MÁQUINAS FLUIDOMECÁNICAS  </t>
  </si>
  <si>
    <t xml:space="preserve">MECÁNICA EXPERIMENTAL Y TÉCNICAS DE SIMULACIÓN DE MÁQUINAS  </t>
  </si>
  <si>
    <t>GRADO INGENIERÍA DISEÑO IND. Y D.P.</t>
  </si>
  <si>
    <t>GRADO INGENIERÍA MECÁNICA</t>
  </si>
  <si>
    <t>DOBLE GRADO EN INGENIERÍA DISEÑO IND. Y D.P. + MECÁNICA</t>
  </si>
  <si>
    <t>MOTORES TÉRMICOS</t>
  </si>
  <si>
    <t>52647</t>
  </si>
  <si>
    <t>52648</t>
  </si>
  <si>
    <t>52649</t>
  </si>
  <si>
    <t>52651</t>
  </si>
  <si>
    <t>52650</t>
  </si>
  <si>
    <t>52652</t>
  </si>
  <si>
    <t>52653</t>
  </si>
  <si>
    <t>52654</t>
  </si>
  <si>
    <t>52655</t>
  </si>
  <si>
    <t>52656</t>
  </si>
  <si>
    <t>CIENCIA DE LOS MATERIALES</t>
  </si>
  <si>
    <t>INGENIERÍA DE FABRICACIÓN</t>
  </si>
  <si>
    <t>RESISTENCIA DE MATERIALES</t>
  </si>
  <si>
    <t>TEORÍA DE MÁQUINAS</t>
  </si>
  <si>
    <t>OFICINA TÉCNICA</t>
  </si>
  <si>
    <t>INGLÉS APLICADO AL DISEÑO INDUSTRIAL</t>
  </si>
  <si>
    <t>ESP. GIDI</t>
  </si>
  <si>
    <t xml:space="preserve"> -----&gt;</t>
  </si>
  <si>
    <t>Nota</t>
  </si>
  <si>
    <t>Diseño Gráfico Digital</t>
  </si>
  <si>
    <t>Diseño y Análisis Estructural Asistido</t>
  </si>
  <si>
    <t>Equipos Electrónicos de Medida</t>
  </si>
  <si>
    <t>Ingeniería de Vehículos Automóviles</t>
  </si>
  <si>
    <t>Mantenimiento Industrial</t>
  </si>
  <si>
    <t>Materiales para la Construcción</t>
  </si>
  <si>
    <t>Mecánica de Suelos y Cimentaciones</t>
  </si>
  <si>
    <t>Presentación Multimedia del Producto</t>
  </si>
  <si>
    <t>Programación de Robots Industriales</t>
  </si>
  <si>
    <t>Proyectos de Diseño Industrial</t>
  </si>
  <si>
    <t>Reciclaje y Medio Ambiente</t>
  </si>
  <si>
    <t>Técnicas de Iluminación y Domótica</t>
  </si>
  <si>
    <t>Administración de Operaciones</t>
  </si>
  <si>
    <t>Seguridad y Salud Laboral</t>
  </si>
  <si>
    <t>Idioma moderno (Italiano)</t>
  </si>
  <si>
    <t>51209</t>
  </si>
  <si>
    <t>51210</t>
  </si>
  <si>
    <t>51085</t>
  </si>
  <si>
    <t>51087</t>
  </si>
  <si>
    <t>51088</t>
  </si>
  <si>
    <t>51075</t>
  </si>
  <si>
    <t>51089</t>
  </si>
  <si>
    <t>51225</t>
  </si>
  <si>
    <t>51076</t>
  </si>
  <si>
    <t>51226</t>
  </si>
  <si>
    <t>51213</t>
  </si>
  <si>
    <t>51228</t>
  </si>
  <si>
    <t>51215</t>
  </si>
  <si>
    <t>51096</t>
  </si>
  <si>
    <t>53403</t>
  </si>
  <si>
    <t>Idioma moderno (Francés)</t>
  </si>
  <si>
    <t>Idioma Moderno (Alemán)</t>
  </si>
  <si>
    <t>GIDI OPTATIVAS POR COMPUTO TecEsp GIM</t>
  </si>
  <si>
    <t>GIM OPTATIVAS POR COMPUTO TecEsp GIDI</t>
  </si>
  <si>
    <t xml:space="preserve">Podrá cursarse en su defecto: </t>
  </si>
  <si>
    <t xml:space="preserve">Inglés aplicado a la ingeniería Mecánica </t>
  </si>
  <si>
    <t>TERMOTECNIA</t>
  </si>
  <si>
    <t>MECÁNICA DE FLUIDOS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</si>
</sst>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ont="0" applyFill="0" applyBorder="0" applyAlignment="0" applyProtection="0"/>
  </cellStyleXfs>
  <cellXfs count="120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hidden="1"/>
    </xf>
    <xf numFmtId="10" fontId="7" fillId="0" borderId="1" xfId="0" applyNumberFormat="1" applyFont="1" applyBorder="1" applyAlignment="1" applyProtection="1">
      <alignment horizontal="center"/>
      <protection hidden="1"/>
    </xf>
    <xf numFmtId="0" fontId="0" fillId="0" borderId="28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1" fillId="5" borderId="23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2" fillId="2" borderId="2" xfId="0" applyFont="1" applyFill="1" applyBorder="1" applyProtection="1"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2" fillId="2" borderId="30" xfId="0" applyFont="1" applyFill="1" applyBorder="1" applyProtection="1"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Protection="1"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2" fillId="2" borderId="14" xfId="0" applyFont="1" applyFill="1" applyBorder="1" applyProtection="1">
      <protection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19" xfId="0" applyFont="1" applyBorder="1" applyProtection="1"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/>
      <protection hidden="1"/>
    </xf>
    <xf numFmtId="0" fontId="2" fillId="6" borderId="1" xfId="0" applyFont="1" applyFill="1" applyBorder="1" applyProtection="1"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5" fillId="6" borderId="2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0" fillId="6" borderId="14" xfId="0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 applyAlignment="1" applyProtection="1">
      <alignment horizontal="center"/>
      <protection hidden="1"/>
    </xf>
    <xf numFmtId="0" fontId="2" fillId="7" borderId="1" xfId="0" applyFont="1" applyFill="1" applyBorder="1" applyProtection="1">
      <protection hidden="1"/>
    </xf>
    <xf numFmtId="0" fontId="0" fillId="7" borderId="8" xfId="0" applyFill="1" applyBorder="1" applyAlignment="1" applyProtection="1">
      <alignment horizontal="center"/>
      <protection hidden="1"/>
    </xf>
    <xf numFmtId="0" fontId="2" fillId="7" borderId="3" xfId="0" applyFont="1" applyFill="1" applyBorder="1" applyProtection="1">
      <protection hidden="1"/>
    </xf>
    <xf numFmtId="0" fontId="0" fillId="7" borderId="1" xfId="0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Protection="1"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Protection="1"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10" fillId="5" borderId="34" xfId="0" applyFont="1" applyFill="1" applyBorder="1" applyProtection="1">
      <protection hidden="1"/>
    </xf>
    <xf numFmtId="0" fontId="15" fillId="4" borderId="18" xfId="0" applyFont="1" applyFill="1" applyBorder="1" applyProtection="1">
      <protection hidden="1"/>
    </xf>
    <xf numFmtId="0" fontId="8" fillId="4" borderId="18" xfId="0" applyFont="1" applyFill="1" applyBorder="1" applyAlignment="1" applyProtection="1">
      <alignment horizontal="center"/>
      <protection hidden="1"/>
    </xf>
    <xf numFmtId="0" fontId="0" fillId="4" borderId="4" xfId="0" applyFill="1" applyBorder="1" applyProtection="1">
      <protection hidden="1"/>
    </xf>
    <xf numFmtId="0" fontId="0" fillId="4" borderId="16" xfId="0" applyFill="1" applyBorder="1" applyProtection="1">
      <protection hidden="1"/>
    </xf>
    <xf numFmtId="0" fontId="15" fillId="4" borderId="14" xfId="0" applyFont="1" applyFill="1" applyBorder="1" applyProtection="1">
      <protection hidden="1"/>
    </xf>
    <xf numFmtId="0" fontId="8" fillId="4" borderId="14" xfId="0" applyFont="1" applyFill="1" applyBorder="1" applyAlignment="1" applyProtection="1">
      <alignment horizontal="center"/>
      <protection hidden="1"/>
    </xf>
    <xf numFmtId="0" fontId="0" fillId="4" borderId="14" xfId="0" applyFill="1" applyBorder="1" applyProtection="1">
      <protection hidden="1"/>
    </xf>
    <xf numFmtId="0" fontId="0" fillId="4" borderId="15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0" fillId="2" borderId="8" xfId="0" applyFill="1" applyBorder="1" applyProtection="1">
      <protection locked="0"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alignment horizontal="center"/>
      <protection hidden="1"/>
    </xf>
    <xf numFmtId="0" fontId="12" fillId="0" borderId="20" xfId="0" applyFont="1" applyBorder="1" applyAlignment="1" applyProtection="1">
      <alignment horizontal="center" wrapText="1"/>
      <protection hidden="1"/>
    </xf>
    <xf numFmtId="0" fontId="12" fillId="0" borderId="21" xfId="0" applyFont="1" applyBorder="1" applyAlignment="1" applyProtection="1">
      <alignment horizontal="center" wrapText="1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0" fontId="3" fillId="2" borderId="2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3" fillId="5" borderId="20" xfId="0" applyFont="1" applyFill="1" applyBorder="1" applyAlignment="1" applyProtection="1">
      <alignment horizontal="center"/>
      <protection hidden="1"/>
    </xf>
    <xf numFmtId="0" fontId="13" fillId="5" borderId="33" xfId="0" applyFont="1" applyFill="1" applyBorder="1" applyAlignment="1" applyProtection="1">
      <alignment horizontal="center"/>
      <protection hidden="1"/>
    </xf>
    <xf numFmtId="0" fontId="14" fillId="4" borderId="29" xfId="0" applyFont="1" applyFill="1" applyBorder="1" applyAlignment="1" applyProtection="1">
      <alignment horizontal="center"/>
      <protection hidden="1"/>
    </xf>
    <xf numFmtId="0" fontId="14" fillId="4" borderId="27" xfId="0" applyFont="1" applyFill="1" applyBorder="1" applyAlignment="1" applyProtection="1">
      <alignment horizontal="center"/>
      <protection hidden="1"/>
    </xf>
    <xf numFmtId="0" fontId="14" fillId="4" borderId="32" xfId="0" applyFont="1" applyFill="1" applyBorder="1" applyAlignment="1" applyProtection="1">
      <alignment horizontal="center"/>
      <protection hidden="1"/>
    </xf>
    <xf numFmtId="0" fontId="14" fillId="4" borderId="13" xfId="0" applyFont="1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1" fillId="6" borderId="5" xfId="0" applyFont="1" applyFill="1" applyBorder="1" applyAlignment="1" applyProtection="1">
      <alignment horizontal="center" vertical="center" wrapText="1"/>
      <protection hidden="1"/>
    </xf>
    <xf numFmtId="0" fontId="1" fillId="6" borderId="18" xfId="0" applyFont="1" applyFill="1" applyBorder="1" applyAlignment="1" applyProtection="1">
      <alignment horizontal="center" vertical="center" wrapText="1"/>
      <protection hidden="1"/>
    </xf>
    <xf numFmtId="0" fontId="4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10" xfId="0" applyFont="1" applyFill="1" applyBorder="1" applyAlignment="1" applyProtection="1">
      <alignment horizontal="center" vertical="center" wrapText="1"/>
      <protection hidden="1"/>
    </xf>
    <xf numFmtId="0" fontId="1" fillId="7" borderId="17" xfId="0" applyFont="1" applyFill="1" applyBorder="1" applyAlignment="1" applyProtection="1">
      <alignment horizontal="center" vertical="center" wrapText="1"/>
      <protection hidden="1"/>
    </xf>
    <xf numFmtId="0" fontId="1" fillId="7" borderId="5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31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4"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33CC33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FFFF99"/>
      <color rgb="FF33CC33"/>
      <color rgb="FFFF4B4B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2" lockText="1" noThreeD="1"/>
</file>

<file path=xl/ctrlProps/ctrlProp2.xml><?xml version="1.0" encoding="utf-8"?>
<formControlPr xmlns="http://schemas.microsoft.com/office/spreadsheetml/2009/9/main" objectType="CheckBox" fmlaLink="G3" lockText="1" noThreeD="1"/>
</file>

<file path=xl/ctrlProps/ctrlProp3.xml><?xml version="1.0" encoding="utf-8"?>
<formControlPr xmlns="http://schemas.microsoft.com/office/spreadsheetml/2009/9/main" objectType="CheckBox" fmlaLink="G4" lockText="1" noThreeD="1"/>
</file>

<file path=xl/ctrlProps/ctrlProp4.xml><?xml version="1.0" encoding="utf-8"?>
<formControlPr xmlns="http://schemas.microsoft.com/office/spreadsheetml/2009/9/main" objectType="CheckBox" fmlaLink="G5" lockText="1" noThreeD="1"/>
</file>

<file path=xl/ctrlProps/ctrlProp5.xml><?xml version="1.0" encoding="utf-8"?>
<formControlPr xmlns="http://schemas.microsoft.com/office/spreadsheetml/2009/9/main" objectType="CheckBox" fmlaLink="G6" lockText="1" noThreeD="1"/>
</file>

<file path=xl/ctrlProps/ctrlProp6.xml><?xml version="1.0" encoding="utf-8"?>
<formControlPr xmlns="http://schemas.microsoft.com/office/spreadsheetml/2009/9/main" objectType="CheckBox" fmlaLink="G7" lockText="1" noThreeD="1"/>
</file>

<file path=xl/ctrlProps/ctrlProp7.xml><?xml version="1.0" encoding="utf-8"?>
<formControlPr xmlns="http://schemas.microsoft.com/office/spreadsheetml/2009/9/main" objectType="CheckBox" fmlaLink="G8" lockText="1" noThreeD="1"/>
</file>

<file path=xl/ctrlProps/ctrlProp8.xml><?xml version="1.0" encoding="utf-8"?>
<formControlPr xmlns="http://schemas.microsoft.com/office/spreadsheetml/2009/9/main" objectType="CheckBox" fmlaLink="G9" lockText="1" noThreeD="1"/>
</file>

<file path=xl/ctrlProps/ctrlProp9.xml><?xml version="1.0" encoding="utf-8"?>
<formControlPr xmlns="http://schemas.microsoft.com/office/spreadsheetml/2009/9/main" objectType="CheckBox" fmlaLink="G10" lockText="1" noThreeD="1"/>
</file>

<file path=xl/ctrlProps/ctrlProp10.xml><?xml version="1.0" encoding="utf-8"?>
<formControlPr xmlns="http://schemas.microsoft.com/office/spreadsheetml/2009/9/main" objectType="CheckBox" fmlaLink="G11" lockText="1" noThreeD="1"/>
</file>

<file path=xl/ctrlProps/ctrlProp11.xml><?xml version="1.0" encoding="utf-8"?>
<formControlPr xmlns="http://schemas.microsoft.com/office/spreadsheetml/2009/9/main" objectType="CheckBox" fmlaLink="G12" lockText="1" noThreeD="1"/>
</file>

<file path=xl/ctrlProps/ctrlProp12.xml><?xml version="1.0" encoding="utf-8"?>
<formControlPr xmlns="http://schemas.microsoft.com/office/spreadsheetml/2009/9/main" objectType="CheckBox" fmlaLink="G13" lockText="1" noThreeD="1"/>
</file>

<file path=xl/ctrlProps/ctrlProp13.xml><?xml version="1.0" encoding="utf-8"?>
<formControlPr xmlns="http://schemas.microsoft.com/office/spreadsheetml/2009/9/main" objectType="CheckBox" fmlaLink="G14" lockText="1" noThreeD="1"/>
</file>

<file path=xl/ctrlProps/ctrlProp14.xml><?xml version="1.0" encoding="utf-8"?>
<formControlPr xmlns="http://schemas.microsoft.com/office/spreadsheetml/2009/9/main" objectType="CheckBox" fmlaLink="G15" lockText="1" noThreeD="1"/>
</file>

<file path=xl/ctrlProps/ctrlProp15.xml><?xml version="1.0" encoding="utf-8"?>
<formControlPr xmlns="http://schemas.microsoft.com/office/spreadsheetml/2009/9/main" objectType="CheckBox" fmlaLink="G17" lockText="1" noThreeD="1"/>
</file>

<file path=xl/ctrlProps/ctrlProp16.xml><?xml version="1.0" encoding="utf-8"?>
<formControlPr xmlns="http://schemas.microsoft.com/office/spreadsheetml/2009/9/main" objectType="CheckBox" fmlaLink="G19" lockText="1" noThreeD="1"/>
</file>

<file path=xl/ctrlProps/ctrlProp17.xml><?xml version="1.0" encoding="utf-8"?>
<formControlPr xmlns="http://schemas.microsoft.com/office/spreadsheetml/2009/9/main" objectType="CheckBox" fmlaLink="G20" lockText="1" noThreeD="1"/>
</file>

<file path=xl/ctrlProps/ctrlProp18.xml><?xml version="1.0" encoding="utf-8"?>
<formControlPr xmlns="http://schemas.microsoft.com/office/spreadsheetml/2009/9/main" objectType="CheckBox" fmlaLink="G48" lockText="1" noThreeD="1"/>
</file>

<file path=xl/ctrlProps/ctrlProp19.xml><?xml version="1.0" encoding="utf-8"?>
<formControlPr xmlns="http://schemas.microsoft.com/office/spreadsheetml/2009/9/main" objectType="CheckBox" fmlaLink="G49" lockText="1" noThreeD="1"/>
</file>

<file path=xl/ctrlProps/ctrlProp20.xml><?xml version="1.0" encoding="utf-8"?>
<formControlPr xmlns="http://schemas.microsoft.com/office/spreadsheetml/2009/9/main" objectType="CheckBox" fmlaLink="G41" lockText="1" noThreeD="1"/>
</file>

<file path=xl/ctrlProps/ctrlProp21.xml><?xml version="1.0" encoding="utf-8"?>
<formControlPr xmlns="http://schemas.microsoft.com/office/spreadsheetml/2009/9/main" objectType="CheckBox" fmlaLink="G42" lockText="1" noThreeD="1"/>
</file>

<file path=xl/ctrlProps/ctrlProp22.xml><?xml version="1.0" encoding="utf-8"?>
<formControlPr xmlns="http://schemas.microsoft.com/office/spreadsheetml/2009/9/main" objectType="CheckBox" fmlaLink="G24" lockText="1" noThreeD="1"/>
</file>

<file path=xl/ctrlProps/ctrlProp23.xml><?xml version="1.0" encoding="utf-8"?>
<formControlPr xmlns="http://schemas.microsoft.com/office/spreadsheetml/2009/9/main" objectType="CheckBox" fmlaLink="G43" lockText="1" noThreeD="1"/>
</file>

<file path=xl/ctrlProps/ctrlProp24.xml><?xml version="1.0" encoding="utf-8"?>
<formControlPr xmlns="http://schemas.microsoft.com/office/spreadsheetml/2009/9/main" objectType="CheckBox" fmlaLink="G44" lockText="1" noThreeD="1"/>
</file>

<file path=xl/ctrlProps/ctrlProp25.xml><?xml version="1.0" encoding="utf-8"?>
<formControlPr xmlns="http://schemas.microsoft.com/office/spreadsheetml/2009/9/main" objectType="CheckBox" fmlaLink="G23" lockText="1" noThreeD="1"/>
</file>

<file path=xl/ctrlProps/ctrlProp26.xml><?xml version="1.0" encoding="utf-8"?>
<formControlPr xmlns="http://schemas.microsoft.com/office/spreadsheetml/2009/9/main" objectType="CheckBox" fmlaLink="G35" lockText="1" noThreeD="1"/>
</file>

<file path=xl/ctrlProps/ctrlProp27.xml><?xml version="1.0" encoding="utf-8"?>
<formControlPr xmlns="http://schemas.microsoft.com/office/spreadsheetml/2009/9/main" objectType="CheckBox" fmlaLink="G50" lockText="1" noThreeD="1"/>
</file>

<file path=xl/ctrlProps/ctrlProp28.xml><?xml version="1.0" encoding="utf-8"?>
<formControlPr xmlns="http://schemas.microsoft.com/office/spreadsheetml/2009/9/main" objectType="CheckBox" fmlaLink="G51" lockText="1" noThreeD="1"/>
</file>

<file path=xl/ctrlProps/ctrlProp29.xml><?xml version="1.0" encoding="utf-8"?>
<formControlPr xmlns="http://schemas.microsoft.com/office/spreadsheetml/2009/9/main" objectType="CheckBox" fmlaLink="G52" lockText="1" noThreeD="1"/>
</file>

<file path=xl/ctrlProps/ctrlProp30.xml><?xml version="1.0" encoding="utf-8"?>
<formControlPr xmlns="http://schemas.microsoft.com/office/spreadsheetml/2009/9/main" objectType="CheckBox" fmlaLink="G53" lockText="1" noThreeD="1"/>
</file>

<file path=xl/ctrlProps/ctrlProp31.xml><?xml version="1.0" encoding="utf-8"?>
<formControlPr xmlns="http://schemas.microsoft.com/office/spreadsheetml/2009/9/main" objectType="CheckBox" fmlaLink="G36" lockText="1" noThreeD="1"/>
</file>

<file path=xl/ctrlProps/ctrlProp32.xml><?xml version="1.0" encoding="utf-8"?>
<formControlPr xmlns="http://schemas.microsoft.com/office/spreadsheetml/2009/9/main" objectType="CheckBox" fmlaLink="G37" lockText="1" noThreeD="1"/>
</file>

<file path=xl/ctrlProps/ctrlProp33.xml><?xml version="1.0" encoding="utf-8"?>
<formControlPr xmlns="http://schemas.microsoft.com/office/spreadsheetml/2009/9/main" objectType="CheckBox" fmlaLink="G25" lockText="1" noThreeD="1"/>
</file>

<file path=xl/ctrlProps/ctrlProp34.xml><?xml version="1.0" encoding="utf-8"?>
<formControlPr xmlns="http://schemas.microsoft.com/office/spreadsheetml/2009/9/main" objectType="CheckBox" fmlaLink="G26" lockText="1" noThreeD="1"/>
</file>

<file path=xl/ctrlProps/ctrlProp35.xml><?xml version="1.0" encoding="utf-8"?>
<formControlPr xmlns="http://schemas.microsoft.com/office/spreadsheetml/2009/9/main" objectType="CheckBox" fmlaLink="G27" lockText="1" noThreeD="1"/>
</file>

<file path=xl/ctrlProps/ctrlProp36.xml><?xml version="1.0" encoding="utf-8"?>
<formControlPr xmlns="http://schemas.microsoft.com/office/spreadsheetml/2009/9/main" objectType="CheckBox" fmlaLink="G28" lockText="1" noThreeD="1"/>
</file>

<file path=xl/ctrlProps/ctrlProp37.xml><?xml version="1.0" encoding="utf-8"?>
<formControlPr xmlns="http://schemas.microsoft.com/office/spreadsheetml/2009/9/main" objectType="CheckBox" fmlaLink="G22" lockText="1" noThreeD="1"/>
</file>

<file path=xl/ctrlProps/ctrlProp38.xml><?xml version="1.0" encoding="utf-8"?>
<formControlPr xmlns="http://schemas.microsoft.com/office/spreadsheetml/2009/9/main" objectType="CheckBox" fmlaLink="G38" lockText="1" noThreeD="1"/>
</file>

<file path=xl/ctrlProps/ctrlProp39.xml><?xml version="1.0" encoding="utf-8"?>
<formControlPr xmlns="http://schemas.microsoft.com/office/spreadsheetml/2009/9/main" objectType="CheckBox" fmlaLink="G45" lockText="1" noThreeD="1"/>
</file>

<file path=xl/ctrlProps/ctrlProp40.xml><?xml version="1.0" encoding="utf-8"?>
<formControlPr xmlns="http://schemas.microsoft.com/office/spreadsheetml/2009/9/main" objectType="CheckBox" fmlaLink="G46" lockText="1" noThreeD="1"/>
</file>

<file path=xl/ctrlProps/ctrlProp41.xml><?xml version="1.0" encoding="utf-8"?>
<formControlPr xmlns="http://schemas.microsoft.com/office/spreadsheetml/2009/9/main" objectType="CheckBox" fmlaLink="G47" lockText="1" noThreeD="1"/>
</file>

<file path=xl/ctrlProps/ctrlProp42.xml><?xml version="1.0" encoding="utf-8"?>
<formControlPr xmlns="http://schemas.microsoft.com/office/spreadsheetml/2009/9/main" objectType="CheckBox" fmlaLink="G29" lockText="1" noThreeD="1"/>
</file>

<file path=xl/ctrlProps/ctrlProp43.xml><?xml version="1.0" encoding="utf-8"?>
<formControlPr xmlns="http://schemas.microsoft.com/office/spreadsheetml/2009/9/main" objectType="CheckBox" fmlaLink="G30" lockText="1" noThreeD="1"/>
</file>

<file path=xl/ctrlProps/ctrlProp44.xml><?xml version="1.0" encoding="utf-8"?>
<formControlPr xmlns="http://schemas.microsoft.com/office/spreadsheetml/2009/9/main" objectType="CheckBox" fmlaLink="G31" lockText="1" noThreeD="1"/>
</file>

<file path=xl/ctrlProps/ctrlProp45.xml><?xml version="1.0" encoding="utf-8"?>
<formControlPr xmlns="http://schemas.microsoft.com/office/spreadsheetml/2009/9/main" objectType="CheckBox" fmlaLink="G39" lockText="1" noThreeD="1"/>
</file>

<file path=xl/ctrlProps/ctrlProp46.xml><?xml version="1.0" encoding="utf-8"?>
<formControlPr xmlns="http://schemas.microsoft.com/office/spreadsheetml/2009/9/main" objectType="CheckBox" fmlaLink="$G$40" lockText="1" noThreeD="1"/>
</file>

<file path=xl/ctrlProps/ctrlProp47.xml><?xml version="1.0" encoding="utf-8"?>
<formControlPr xmlns="http://schemas.microsoft.com/office/spreadsheetml/2009/9/main" objectType="CheckBox" fmlaLink="G32" lockText="1" noThreeD="1"/>
</file>

<file path=xl/ctrlProps/ctrlProp48.xml><?xml version="1.0" encoding="utf-8"?>
<formControlPr xmlns="http://schemas.microsoft.com/office/spreadsheetml/2009/9/main" objectType="CheckBox" fmlaLink="G34" lockText="1" noThreeD="1"/>
</file>

<file path=xl/ctrlProps/ctrlProp49.xml><?xml version="1.0" encoding="utf-8"?>
<formControlPr xmlns="http://schemas.microsoft.com/office/spreadsheetml/2009/9/main" objectType="CheckBox" fmlaLink="G21" lockText="1" noThreeD="1"/>
</file>

<file path=xl/ctrlProps/ctrlProp50.xml><?xml version="1.0" encoding="utf-8"?>
<formControlPr xmlns="http://schemas.microsoft.com/office/spreadsheetml/2009/9/main" objectType="CheckBox" fmlaLink="G62" lockText="1" noThreeD="1"/>
</file>

<file path=xl/ctrlProps/ctrlProp51.xml><?xml version="1.0" encoding="utf-8"?>
<formControlPr xmlns="http://schemas.microsoft.com/office/spreadsheetml/2009/9/main" objectType="CheckBox" fmlaLink="G44" lockText="1" noThreeD="1"/>
</file>

<file path=xl/ctrlProps/ctrlProp52.xml><?xml version="1.0" encoding="utf-8"?>
<formControlPr xmlns="http://schemas.microsoft.com/office/spreadsheetml/2009/9/main" objectType="CheckBox" fmlaLink="G54" lockText="1" noThreeD="1"/>
</file>

<file path=xl/ctrlProps/ctrlProp53.xml><?xml version="1.0" encoding="utf-8"?>
<formControlPr xmlns="http://schemas.microsoft.com/office/spreadsheetml/2009/9/main" objectType="CheckBox" fmlaLink="G33" lockText="1" noThreeD="1"/>
</file>

<file path=xl/ctrlProps/ctrlProp54.xml><?xml version="1.0" encoding="utf-8"?>
<formControlPr xmlns="http://schemas.microsoft.com/office/spreadsheetml/2009/9/main" objectType="CheckBox" fmlaLink="G55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G56" lockText="1" noThreeD="1"/>
</file>

<file path=xl/ctrlProps/ctrlProp57.xml><?xml version="1.0" encoding="utf-8"?>
<formControlPr xmlns="http://schemas.microsoft.com/office/spreadsheetml/2009/9/main" objectType="CheckBox" fmlaLink="G57" lockText="1" noThreeD="1"/>
</file>

<file path=xl/ctrlProps/ctrlProp58.xml><?xml version="1.0" encoding="utf-8"?>
<formControlPr xmlns="http://schemas.microsoft.com/office/spreadsheetml/2009/9/main" objectType="CheckBox" fmlaLink="G58" lockText="1" noThreeD="1"/>
</file>

<file path=xl/ctrlProps/ctrlProp59.xml><?xml version="1.0" encoding="utf-8"?>
<formControlPr xmlns="http://schemas.microsoft.com/office/spreadsheetml/2009/9/main" objectType="CheckBox" fmlaLink="G59" lockText="1" noThreeD="1"/>
</file>

<file path=xl/ctrlProps/ctrlProp60.xml><?xml version="1.0" encoding="utf-8"?>
<formControlPr xmlns="http://schemas.microsoft.com/office/spreadsheetml/2009/9/main" objectType="CheckBox" fmlaLink="G60" lockText="1" noThreeD="1"/>
</file>

<file path=xl/ctrlProps/ctrlProp61.xml><?xml version="1.0" encoding="utf-8"?>
<formControlPr xmlns="http://schemas.microsoft.com/office/spreadsheetml/2009/9/main" objectType="CheckBox" fmlaLink="G61" lockText="1" noThreeD="1"/>
</file>

<file path=xl/ctrlProps/ctrlProp62.xml><?xml version="1.0" encoding="utf-8"?>
<formControlPr xmlns="http://schemas.microsoft.com/office/spreadsheetml/2009/9/main" objectType="CheckBox" fmlaLink="G16" lockText="1" noThreeD="1"/>
</file>

<file path=xl/ctrlProps/ctrlProp63.xml><?xml version="1.0" encoding="utf-8"?>
<formControlPr xmlns="http://schemas.microsoft.com/office/spreadsheetml/2009/9/main" objectType="CheckBox" fmlaLink="G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</xdr:row>
          <xdr:rowOff>0</xdr:rowOff>
        </xdr:from>
        <xdr:to>
          <xdr:col>8</xdr:col>
          <xdr:colOff>133350</xdr:colOff>
          <xdr:row>2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</xdr:row>
          <xdr:rowOff>171450</xdr:rowOff>
        </xdr:from>
        <xdr:to>
          <xdr:col>8</xdr:col>
          <xdr:colOff>133350</xdr:colOff>
          <xdr:row>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</xdr:row>
          <xdr:rowOff>180975</xdr:rowOff>
        </xdr:from>
        <xdr:to>
          <xdr:col>8</xdr:col>
          <xdr:colOff>133350</xdr:colOff>
          <xdr:row>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</xdr:row>
          <xdr:rowOff>180975</xdr:rowOff>
        </xdr:from>
        <xdr:to>
          <xdr:col>8</xdr:col>
          <xdr:colOff>133350</xdr:colOff>
          <xdr:row>5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180975</xdr:rowOff>
        </xdr:from>
        <xdr:to>
          <xdr:col>8</xdr:col>
          <xdr:colOff>133350</xdr:colOff>
          <xdr:row>6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</xdr:row>
          <xdr:rowOff>171450</xdr:rowOff>
        </xdr:from>
        <xdr:to>
          <xdr:col>8</xdr:col>
          <xdr:colOff>133350</xdr:colOff>
          <xdr:row>6</xdr:row>
          <xdr:rowOff>190500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6</xdr:row>
          <xdr:rowOff>180975</xdr:rowOff>
        </xdr:from>
        <xdr:to>
          <xdr:col>8</xdr:col>
          <xdr:colOff>133350</xdr:colOff>
          <xdr:row>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7</xdr:row>
          <xdr:rowOff>180975</xdr:rowOff>
        </xdr:from>
        <xdr:to>
          <xdr:col>8</xdr:col>
          <xdr:colOff>133350</xdr:colOff>
          <xdr:row>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171450</xdr:rowOff>
        </xdr:from>
        <xdr:to>
          <xdr:col>8</xdr:col>
          <xdr:colOff>133350</xdr:colOff>
          <xdr:row>9</xdr:row>
          <xdr:rowOff>190500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180975</xdr:rowOff>
        </xdr:from>
        <xdr:to>
          <xdr:col>8</xdr:col>
          <xdr:colOff>133350</xdr:colOff>
          <xdr:row>11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180975</xdr:rowOff>
        </xdr:from>
        <xdr:to>
          <xdr:col>8</xdr:col>
          <xdr:colOff>133350</xdr:colOff>
          <xdr:row>12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180975</xdr:rowOff>
        </xdr:from>
        <xdr:to>
          <xdr:col>8</xdr:col>
          <xdr:colOff>133350</xdr:colOff>
          <xdr:row>13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171450</xdr:rowOff>
        </xdr:from>
        <xdr:to>
          <xdr:col>8</xdr:col>
          <xdr:colOff>133350</xdr:colOff>
          <xdr:row>13</xdr:row>
          <xdr:rowOff>190500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171450</xdr:rowOff>
        </xdr:from>
        <xdr:to>
          <xdr:col>8</xdr:col>
          <xdr:colOff>133350</xdr:colOff>
          <xdr:row>14</xdr:row>
          <xdr:rowOff>190500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180975</xdr:rowOff>
        </xdr:from>
        <xdr:to>
          <xdr:col>8</xdr:col>
          <xdr:colOff>133350</xdr:colOff>
          <xdr:row>16</xdr:row>
          <xdr:rowOff>200025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190500</xdr:rowOff>
        </xdr:from>
        <xdr:to>
          <xdr:col>8</xdr:col>
          <xdr:colOff>133350</xdr:colOff>
          <xdr:row>19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180975</xdr:rowOff>
        </xdr:from>
        <xdr:to>
          <xdr:col>8</xdr:col>
          <xdr:colOff>133350</xdr:colOff>
          <xdr:row>20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47</xdr:row>
          <xdr:rowOff>0</xdr:rowOff>
        </xdr:from>
        <xdr:to>
          <xdr:col>8</xdr:col>
          <xdr:colOff>133350</xdr:colOff>
          <xdr:row>48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47</xdr:row>
          <xdr:rowOff>171450</xdr:rowOff>
        </xdr:from>
        <xdr:to>
          <xdr:col>8</xdr:col>
          <xdr:colOff>133350</xdr:colOff>
          <xdr:row>48</xdr:row>
          <xdr:rowOff>190500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39</xdr:row>
          <xdr:rowOff>180975</xdr:rowOff>
        </xdr:from>
        <xdr:to>
          <xdr:col>8</xdr:col>
          <xdr:colOff>133350</xdr:colOff>
          <xdr:row>41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40</xdr:row>
          <xdr:rowOff>180975</xdr:rowOff>
        </xdr:from>
        <xdr:to>
          <xdr:col>8</xdr:col>
          <xdr:colOff>133350</xdr:colOff>
          <xdr:row>42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0</xdr:rowOff>
        </xdr:from>
        <xdr:to>
          <xdr:col>8</xdr:col>
          <xdr:colOff>133350</xdr:colOff>
          <xdr:row>24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41</xdr:row>
          <xdr:rowOff>180975</xdr:rowOff>
        </xdr:from>
        <xdr:to>
          <xdr:col>8</xdr:col>
          <xdr:colOff>133350</xdr:colOff>
          <xdr:row>42</xdr:row>
          <xdr:rowOff>200025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42</xdr:row>
          <xdr:rowOff>190500</xdr:rowOff>
        </xdr:from>
        <xdr:to>
          <xdr:col>8</xdr:col>
          <xdr:colOff>133350</xdr:colOff>
          <xdr:row>44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0</xdr:rowOff>
        </xdr:from>
        <xdr:to>
          <xdr:col>8</xdr:col>
          <xdr:colOff>133350</xdr:colOff>
          <xdr:row>23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0</xdr:rowOff>
        </xdr:from>
        <xdr:to>
          <xdr:col>8</xdr:col>
          <xdr:colOff>133350</xdr:colOff>
          <xdr:row>35</xdr:row>
          <xdr:rowOff>28575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49</xdr:row>
          <xdr:rowOff>0</xdr:rowOff>
        </xdr:from>
        <xdr:to>
          <xdr:col>8</xdr:col>
          <xdr:colOff>133350</xdr:colOff>
          <xdr:row>50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49</xdr:row>
          <xdr:rowOff>190500</xdr:rowOff>
        </xdr:from>
        <xdr:to>
          <xdr:col>8</xdr:col>
          <xdr:colOff>133350</xdr:colOff>
          <xdr:row>51</xdr:row>
          <xdr:rowOff>9525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50</xdr:row>
          <xdr:rowOff>190500</xdr:rowOff>
        </xdr:from>
        <xdr:to>
          <xdr:col>8</xdr:col>
          <xdr:colOff>133350</xdr:colOff>
          <xdr:row>52</xdr:row>
          <xdr:rowOff>9525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51</xdr:row>
          <xdr:rowOff>180975</xdr:rowOff>
        </xdr:from>
        <xdr:to>
          <xdr:col>8</xdr:col>
          <xdr:colOff>133350</xdr:colOff>
          <xdr:row>53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35</xdr:row>
          <xdr:rowOff>0</xdr:rowOff>
        </xdr:from>
        <xdr:to>
          <xdr:col>8</xdr:col>
          <xdr:colOff>133350</xdr:colOff>
          <xdr:row>36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35</xdr:row>
          <xdr:rowOff>190500</xdr:rowOff>
        </xdr:from>
        <xdr:to>
          <xdr:col>8</xdr:col>
          <xdr:colOff>133350</xdr:colOff>
          <xdr:row>37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0</xdr:rowOff>
        </xdr:from>
        <xdr:to>
          <xdr:col>8</xdr:col>
          <xdr:colOff>133350</xdr:colOff>
          <xdr:row>25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180975</xdr:rowOff>
        </xdr:from>
        <xdr:to>
          <xdr:col>8</xdr:col>
          <xdr:colOff>133350</xdr:colOff>
          <xdr:row>26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180975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190500</xdr:rowOff>
        </xdr:from>
        <xdr:to>
          <xdr:col>8</xdr:col>
          <xdr:colOff>133350</xdr:colOff>
          <xdr:row>28</xdr:row>
          <xdr:rowOff>9525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180975</xdr:rowOff>
        </xdr:from>
        <xdr:to>
          <xdr:col>8</xdr:col>
          <xdr:colOff>133350</xdr:colOff>
          <xdr:row>22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37</xdr:row>
          <xdr:rowOff>0</xdr:rowOff>
        </xdr:from>
        <xdr:to>
          <xdr:col>8</xdr:col>
          <xdr:colOff>133350</xdr:colOff>
          <xdr:row>38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44</xdr:row>
          <xdr:rowOff>0</xdr:rowOff>
        </xdr:from>
        <xdr:to>
          <xdr:col>8</xdr:col>
          <xdr:colOff>133350</xdr:colOff>
          <xdr:row>45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44</xdr:row>
          <xdr:rowOff>171450</xdr:rowOff>
        </xdr:from>
        <xdr:to>
          <xdr:col>8</xdr:col>
          <xdr:colOff>133350</xdr:colOff>
          <xdr:row>45</xdr:row>
          <xdr:rowOff>190500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45</xdr:row>
          <xdr:rowOff>171450</xdr:rowOff>
        </xdr:from>
        <xdr:to>
          <xdr:col>8</xdr:col>
          <xdr:colOff>133350</xdr:colOff>
          <xdr:row>46</xdr:row>
          <xdr:rowOff>190500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0</xdr:rowOff>
        </xdr:from>
        <xdr:to>
          <xdr:col>8</xdr:col>
          <xdr:colOff>133350</xdr:colOff>
          <xdr:row>29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171450</xdr:rowOff>
        </xdr:from>
        <xdr:to>
          <xdr:col>8</xdr:col>
          <xdr:colOff>133350</xdr:colOff>
          <xdr:row>29</xdr:row>
          <xdr:rowOff>190500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171450</xdr:rowOff>
        </xdr:from>
        <xdr:to>
          <xdr:col>8</xdr:col>
          <xdr:colOff>133350</xdr:colOff>
          <xdr:row>30</xdr:row>
          <xdr:rowOff>190500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0</xdr:rowOff>
        </xdr:from>
        <xdr:to>
          <xdr:col>8</xdr:col>
          <xdr:colOff>133350</xdr:colOff>
          <xdr:row>39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39</xdr:row>
          <xdr:rowOff>0</xdr:rowOff>
        </xdr:from>
        <xdr:to>
          <xdr:col>8</xdr:col>
          <xdr:colOff>133350</xdr:colOff>
          <xdr:row>40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0</xdr:rowOff>
        </xdr:from>
        <xdr:to>
          <xdr:col>8</xdr:col>
          <xdr:colOff>133350</xdr:colOff>
          <xdr:row>32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180975</xdr:rowOff>
        </xdr:from>
        <xdr:to>
          <xdr:col>8</xdr:col>
          <xdr:colOff>133350</xdr:colOff>
          <xdr:row>34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0</xdr:rowOff>
        </xdr:from>
        <xdr:to>
          <xdr:col>8</xdr:col>
          <xdr:colOff>152400</xdr:colOff>
          <xdr:row>21</xdr:row>
          <xdr:rowOff>28575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60</xdr:row>
          <xdr:rowOff>133350</xdr:rowOff>
        </xdr:from>
        <xdr:to>
          <xdr:col>7</xdr:col>
          <xdr:colOff>447675</xdr:colOff>
          <xdr:row>62</xdr:row>
          <xdr:rowOff>9525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42</xdr:row>
          <xdr:rowOff>180975</xdr:rowOff>
        </xdr:from>
        <xdr:to>
          <xdr:col>8</xdr:col>
          <xdr:colOff>133350</xdr:colOff>
          <xdr:row>44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52</xdr:row>
          <xdr:rowOff>180975</xdr:rowOff>
        </xdr:from>
        <xdr:to>
          <xdr:col>8</xdr:col>
          <xdr:colOff>133350</xdr:colOff>
          <xdr:row>53</xdr:row>
          <xdr:rowOff>200025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180975</xdr:rowOff>
        </xdr:from>
        <xdr:to>
          <xdr:col>8</xdr:col>
          <xdr:colOff>133350</xdr:colOff>
          <xdr:row>33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53</xdr:row>
          <xdr:rowOff>190500</xdr:rowOff>
        </xdr:from>
        <xdr:to>
          <xdr:col>8</xdr:col>
          <xdr:colOff>133350</xdr:colOff>
          <xdr:row>55</xdr:row>
          <xdr:rowOff>9525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54</xdr:row>
          <xdr:rowOff>180975</xdr:rowOff>
        </xdr:from>
        <xdr:to>
          <xdr:col>8</xdr:col>
          <xdr:colOff>133350</xdr:colOff>
          <xdr:row>56</xdr:row>
          <xdr:rowOff>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55</xdr:row>
          <xdr:rowOff>0</xdr:rowOff>
        </xdr:from>
        <xdr:to>
          <xdr:col>8</xdr:col>
          <xdr:colOff>133350</xdr:colOff>
          <xdr:row>56</xdr:row>
          <xdr:rowOff>19050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55</xdr:row>
          <xdr:rowOff>171450</xdr:rowOff>
        </xdr:from>
        <xdr:to>
          <xdr:col>8</xdr:col>
          <xdr:colOff>133350</xdr:colOff>
          <xdr:row>56</xdr:row>
          <xdr:rowOff>190500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56</xdr:row>
          <xdr:rowOff>171450</xdr:rowOff>
        </xdr:from>
        <xdr:to>
          <xdr:col>8</xdr:col>
          <xdr:colOff>133350</xdr:colOff>
          <xdr:row>57</xdr:row>
          <xdr:rowOff>190500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57</xdr:row>
          <xdr:rowOff>171450</xdr:rowOff>
        </xdr:from>
        <xdr:to>
          <xdr:col>8</xdr:col>
          <xdr:colOff>123825</xdr:colOff>
          <xdr:row>58</xdr:row>
          <xdr:rowOff>190500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58</xdr:row>
          <xdr:rowOff>161925</xdr:rowOff>
        </xdr:from>
        <xdr:to>
          <xdr:col>8</xdr:col>
          <xdr:colOff>123825</xdr:colOff>
          <xdr:row>59</xdr:row>
          <xdr:rowOff>180975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59</xdr:row>
          <xdr:rowOff>161925</xdr:rowOff>
        </xdr:from>
        <xdr:to>
          <xdr:col>8</xdr:col>
          <xdr:colOff>123825</xdr:colOff>
          <xdr:row>60</xdr:row>
          <xdr:rowOff>180975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180975</xdr:rowOff>
        </xdr:from>
        <xdr:to>
          <xdr:col>8</xdr:col>
          <xdr:colOff>123825</xdr:colOff>
          <xdr:row>16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180975</xdr:rowOff>
        </xdr:from>
        <xdr:to>
          <xdr:col>8</xdr:col>
          <xdr:colOff>123825</xdr:colOff>
          <xdr:row>17</xdr:row>
          <xdr:rowOff>200025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90" zoomScaleNormal="90" workbookViewId="0">
      <selection activeCell="F5" sqref="F5"/>
    </sheetView>
  </sheetViews>
  <sheetFormatPr baseColWidth="10" defaultColWidth="11" defaultRowHeight="15" x14ac:dyDescent="0.25"/>
  <cols>
    <col min="1" max="1" width="14.7109375" style="2" customWidth="1"/>
    <col min="2" max="2" width="14.140625" style="2" customWidth="1"/>
    <col min="3" max="3" width="4.7109375" style="2" bestFit="1" customWidth="1"/>
    <col min="4" max="4" width="7" style="2" bestFit="1" customWidth="1"/>
    <col min="5" max="5" width="46.42578125" style="2" bestFit="1" customWidth="1"/>
    <col min="6" max="6" width="6" style="3" customWidth="1"/>
    <col min="7" max="7" width="14.5703125" style="2" customWidth="1"/>
    <col min="8" max="8" width="6.85546875" style="2" customWidth="1"/>
    <col min="9" max="9" width="11" style="11"/>
    <col min="10" max="10" width="5.140625" style="2" customWidth="1"/>
    <col min="11" max="16384" width="11" style="2"/>
  </cols>
  <sheetData>
    <row r="1" spans="1:13" s="1" customFormat="1" ht="21.75" thickBot="1" x14ac:dyDescent="0.4">
      <c r="A1" s="85" t="s">
        <v>57</v>
      </c>
      <c r="B1" s="85"/>
      <c r="C1" s="85"/>
      <c r="D1" s="85"/>
      <c r="E1" s="85"/>
      <c r="F1" s="86"/>
      <c r="G1" s="87" t="s">
        <v>19</v>
      </c>
      <c r="H1" s="88"/>
      <c r="I1" s="13"/>
      <c r="J1" s="14"/>
      <c r="K1" s="14"/>
      <c r="L1" s="14"/>
      <c r="M1" s="14"/>
    </row>
    <row r="2" spans="1:13" ht="15" customHeight="1" thickBot="1" x14ac:dyDescent="0.3">
      <c r="A2" s="89" t="s">
        <v>18</v>
      </c>
      <c r="B2" s="92" t="s">
        <v>13</v>
      </c>
      <c r="C2" s="15">
        <v>101</v>
      </c>
      <c r="D2" s="16" t="s">
        <v>59</v>
      </c>
      <c r="E2" s="17" t="s">
        <v>4</v>
      </c>
      <c r="F2" s="18">
        <f>6</f>
        <v>6</v>
      </c>
      <c r="G2" s="84" t="b">
        <v>0</v>
      </c>
      <c r="H2" s="4"/>
      <c r="I2" s="19"/>
      <c r="J2" s="20"/>
      <c r="K2" s="20"/>
      <c r="L2" s="20"/>
      <c r="M2" s="20"/>
    </row>
    <row r="3" spans="1:13" ht="15.75" customHeight="1" thickBot="1" x14ac:dyDescent="0.3">
      <c r="A3" s="90"/>
      <c r="B3" s="93"/>
      <c r="C3" s="21">
        <v>102</v>
      </c>
      <c r="D3" s="21" t="s">
        <v>60</v>
      </c>
      <c r="E3" s="22" t="s">
        <v>0</v>
      </c>
      <c r="F3" s="23">
        <f>6</f>
        <v>6</v>
      </c>
      <c r="G3" s="84" t="b">
        <v>0</v>
      </c>
      <c r="H3" s="5"/>
      <c r="I3" s="19"/>
      <c r="J3" s="20"/>
      <c r="K3" s="20"/>
      <c r="L3" s="20"/>
      <c r="M3" s="20"/>
    </row>
    <row r="4" spans="1:13" ht="15.75" customHeight="1" thickBot="1" x14ac:dyDescent="0.3">
      <c r="A4" s="90"/>
      <c r="B4" s="93"/>
      <c r="C4" s="15">
        <v>103</v>
      </c>
      <c r="D4" s="16" t="s">
        <v>61</v>
      </c>
      <c r="E4" s="17" t="s">
        <v>1</v>
      </c>
      <c r="F4" s="23">
        <f>6</f>
        <v>6</v>
      </c>
      <c r="G4" s="84" t="b">
        <v>0</v>
      </c>
      <c r="H4" s="5"/>
      <c r="I4" s="19"/>
      <c r="J4" s="20"/>
      <c r="K4" s="20"/>
      <c r="L4" s="20"/>
      <c r="M4" s="20"/>
    </row>
    <row r="5" spans="1:13" ht="15.75" customHeight="1" thickBot="1" x14ac:dyDescent="0.3">
      <c r="A5" s="90"/>
      <c r="B5" s="93"/>
      <c r="C5" s="15">
        <v>104</v>
      </c>
      <c r="D5" s="16" t="s">
        <v>62</v>
      </c>
      <c r="E5" s="17" t="s">
        <v>2</v>
      </c>
      <c r="F5" s="23">
        <f>6</f>
        <v>6</v>
      </c>
      <c r="G5" s="84" t="b">
        <v>0</v>
      </c>
      <c r="H5" s="5"/>
      <c r="I5" s="19"/>
      <c r="J5" s="20"/>
      <c r="K5" s="20"/>
      <c r="L5" s="20"/>
      <c r="M5" s="20"/>
    </row>
    <row r="6" spans="1:13" ht="15.75" customHeight="1" thickBot="1" x14ac:dyDescent="0.3">
      <c r="A6" s="90"/>
      <c r="B6" s="93"/>
      <c r="C6" s="15">
        <v>105</v>
      </c>
      <c r="D6" s="16" t="s">
        <v>63</v>
      </c>
      <c r="E6" s="17" t="s">
        <v>3</v>
      </c>
      <c r="F6" s="23">
        <f>6</f>
        <v>6</v>
      </c>
      <c r="G6" s="84" t="b">
        <v>0</v>
      </c>
      <c r="H6" s="5"/>
      <c r="I6" s="19"/>
      <c r="J6" s="20"/>
      <c r="K6" s="20"/>
      <c r="L6" s="20"/>
      <c r="M6" s="20"/>
    </row>
    <row r="7" spans="1:13" ht="15.75" customHeight="1" thickBot="1" x14ac:dyDescent="0.3">
      <c r="A7" s="90"/>
      <c r="B7" s="93"/>
      <c r="C7" s="15">
        <v>106</v>
      </c>
      <c r="D7" s="16" t="s">
        <v>64</v>
      </c>
      <c r="E7" s="17" t="s">
        <v>5</v>
      </c>
      <c r="F7" s="23">
        <f>6</f>
        <v>6</v>
      </c>
      <c r="G7" s="84" t="b">
        <v>0</v>
      </c>
      <c r="H7" s="5"/>
      <c r="I7" s="19"/>
      <c r="J7" s="20"/>
      <c r="K7" s="20"/>
      <c r="L7" s="20"/>
      <c r="M7" s="20"/>
    </row>
    <row r="8" spans="1:13" ht="15.75" customHeight="1" thickBot="1" x14ac:dyDescent="0.3">
      <c r="A8" s="90"/>
      <c r="B8" s="93"/>
      <c r="C8" s="15">
        <v>107</v>
      </c>
      <c r="D8" s="16" t="s">
        <v>65</v>
      </c>
      <c r="E8" s="17" t="s">
        <v>6</v>
      </c>
      <c r="F8" s="23">
        <f>6</f>
        <v>6</v>
      </c>
      <c r="G8" s="84" t="b">
        <v>0</v>
      </c>
      <c r="H8" s="5"/>
      <c r="I8" s="19"/>
      <c r="J8" s="20"/>
      <c r="K8" s="20"/>
      <c r="L8" s="20"/>
      <c r="M8" s="20"/>
    </row>
    <row r="9" spans="1:13" ht="15.75" customHeight="1" thickBot="1" x14ac:dyDescent="0.3">
      <c r="A9" s="90"/>
      <c r="B9" s="93"/>
      <c r="C9" s="15">
        <v>108</v>
      </c>
      <c r="D9" s="16" t="s">
        <v>66</v>
      </c>
      <c r="E9" s="17" t="s">
        <v>7</v>
      </c>
      <c r="F9" s="23">
        <f>6</f>
        <v>6</v>
      </c>
      <c r="G9" s="84" t="b">
        <v>0</v>
      </c>
      <c r="H9" s="5"/>
      <c r="I9" s="19"/>
      <c r="J9" s="20"/>
      <c r="K9" s="20"/>
      <c r="L9" s="20"/>
      <c r="M9" s="20"/>
    </row>
    <row r="10" spans="1:13" ht="15.75" customHeight="1" thickBot="1" x14ac:dyDescent="0.3">
      <c r="A10" s="90"/>
      <c r="B10" s="93"/>
      <c r="C10" s="15">
        <v>109</v>
      </c>
      <c r="D10" s="16" t="s">
        <v>67</v>
      </c>
      <c r="E10" s="17" t="s">
        <v>8</v>
      </c>
      <c r="F10" s="23">
        <f>6</f>
        <v>6</v>
      </c>
      <c r="G10" s="84" t="b">
        <v>0</v>
      </c>
      <c r="H10" s="5"/>
      <c r="I10" s="19"/>
      <c r="J10" s="20"/>
      <c r="K10" s="20"/>
      <c r="L10" s="20"/>
      <c r="M10" s="20"/>
    </row>
    <row r="11" spans="1:13" ht="15.75" customHeight="1" thickBot="1" x14ac:dyDescent="0.3">
      <c r="A11" s="90"/>
      <c r="B11" s="93"/>
      <c r="C11" s="24">
        <v>110</v>
      </c>
      <c r="D11" s="25" t="s">
        <v>68</v>
      </c>
      <c r="E11" s="26" t="s">
        <v>9</v>
      </c>
      <c r="F11" s="27">
        <f>6</f>
        <v>6</v>
      </c>
      <c r="G11" s="84" t="b">
        <v>0</v>
      </c>
      <c r="H11" s="7"/>
      <c r="I11" s="19"/>
      <c r="J11" s="20"/>
      <c r="K11" s="20"/>
      <c r="L11" s="20"/>
      <c r="M11" s="20"/>
    </row>
    <row r="12" spans="1:13" ht="15.75" customHeight="1" thickBot="1" x14ac:dyDescent="0.3">
      <c r="A12" s="90"/>
      <c r="B12" s="94" t="s">
        <v>14</v>
      </c>
      <c r="C12" s="21">
        <v>201</v>
      </c>
      <c r="D12" s="21">
        <v>51060</v>
      </c>
      <c r="E12" s="22" t="s">
        <v>10</v>
      </c>
      <c r="F12" s="18">
        <f>6</f>
        <v>6</v>
      </c>
      <c r="G12" s="84" t="b">
        <v>0</v>
      </c>
      <c r="H12" s="4"/>
      <c r="I12" s="19"/>
      <c r="J12" s="20"/>
      <c r="K12" s="20"/>
      <c r="L12" s="20"/>
      <c r="M12" s="20"/>
    </row>
    <row r="13" spans="1:13" ht="15.75" customHeight="1" thickBot="1" x14ac:dyDescent="0.3">
      <c r="A13" s="90"/>
      <c r="B13" s="95"/>
      <c r="C13" s="16">
        <v>202</v>
      </c>
      <c r="D13" s="16">
        <v>51061</v>
      </c>
      <c r="E13" s="17" t="s">
        <v>69</v>
      </c>
      <c r="F13" s="23">
        <f>6</f>
        <v>6</v>
      </c>
      <c r="G13" s="84" t="b">
        <v>0</v>
      </c>
      <c r="H13" s="5"/>
      <c r="I13" s="19"/>
      <c r="J13" s="20"/>
      <c r="K13" s="20"/>
      <c r="L13" s="20"/>
      <c r="M13" s="20"/>
    </row>
    <row r="14" spans="1:13" ht="15.75" customHeight="1" thickBot="1" x14ac:dyDescent="0.3">
      <c r="A14" s="90"/>
      <c r="B14" s="95"/>
      <c r="C14" s="16">
        <v>203</v>
      </c>
      <c r="D14" s="16">
        <v>51062</v>
      </c>
      <c r="E14" s="28" t="s">
        <v>11</v>
      </c>
      <c r="F14" s="23">
        <f>6</f>
        <v>6</v>
      </c>
      <c r="G14" s="84" t="b">
        <v>0</v>
      </c>
      <c r="H14" s="5"/>
      <c r="I14" s="19"/>
      <c r="J14" s="20"/>
      <c r="K14" s="20"/>
      <c r="L14" s="20"/>
      <c r="M14" s="20"/>
    </row>
    <row r="15" spans="1:13" ht="15.75" customHeight="1" thickBot="1" x14ac:dyDescent="0.3">
      <c r="A15" s="90"/>
      <c r="B15" s="95"/>
      <c r="C15" s="16">
        <v>204</v>
      </c>
      <c r="D15" s="16">
        <v>51063</v>
      </c>
      <c r="E15" s="17" t="s">
        <v>12</v>
      </c>
      <c r="F15" s="23">
        <f>6</f>
        <v>6</v>
      </c>
      <c r="G15" s="84" t="b">
        <v>0</v>
      </c>
      <c r="H15" s="5"/>
      <c r="I15" s="19"/>
      <c r="J15" s="20"/>
      <c r="K15" s="20"/>
      <c r="L15" s="20"/>
      <c r="M15" s="20"/>
    </row>
    <row r="16" spans="1:13" ht="15.75" customHeight="1" thickBot="1" x14ac:dyDescent="0.3">
      <c r="A16" s="90"/>
      <c r="B16" s="95"/>
      <c r="C16" s="16">
        <v>205</v>
      </c>
      <c r="D16" s="16">
        <v>51064</v>
      </c>
      <c r="E16" s="17" t="s">
        <v>114</v>
      </c>
      <c r="F16" s="23">
        <v>6</v>
      </c>
      <c r="G16" s="84" t="b">
        <v>0</v>
      </c>
      <c r="H16" s="5"/>
      <c r="I16" s="19"/>
      <c r="J16" s="20"/>
      <c r="K16" s="20"/>
      <c r="L16" s="20"/>
      <c r="M16" s="20"/>
    </row>
    <row r="17" spans="1:13" ht="15.75" customHeight="1" thickBot="1" x14ac:dyDescent="0.3">
      <c r="A17" s="90"/>
      <c r="B17" s="95"/>
      <c r="C17" s="16">
        <v>207</v>
      </c>
      <c r="D17" s="16">
        <v>51066</v>
      </c>
      <c r="E17" s="17" t="s">
        <v>70</v>
      </c>
      <c r="F17" s="23">
        <f>6</f>
        <v>6</v>
      </c>
      <c r="G17" s="84" t="b">
        <v>0</v>
      </c>
      <c r="H17" s="5"/>
      <c r="I17" s="19"/>
      <c r="J17" s="20"/>
      <c r="K17" s="20"/>
      <c r="L17" s="20"/>
      <c r="M17" s="20"/>
    </row>
    <row r="18" spans="1:13" ht="15.75" customHeight="1" thickBot="1" x14ac:dyDescent="0.3">
      <c r="A18" s="90"/>
      <c r="B18" s="95"/>
      <c r="C18" s="16">
        <v>208</v>
      </c>
      <c r="D18" s="16">
        <v>51068</v>
      </c>
      <c r="E18" s="17" t="s">
        <v>115</v>
      </c>
      <c r="F18" s="23">
        <v>6</v>
      </c>
      <c r="G18" s="84" t="b">
        <v>0</v>
      </c>
      <c r="H18" s="7"/>
      <c r="I18" s="19"/>
      <c r="J18" s="20"/>
      <c r="K18" s="20"/>
      <c r="L18" s="20"/>
      <c r="M18" s="20"/>
    </row>
    <row r="19" spans="1:13" ht="15.75" customHeight="1" thickBot="1" x14ac:dyDescent="0.3">
      <c r="A19" s="90"/>
      <c r="B19" s="95"/>
      <c r="C19" s="16">
        <v>209</v>
      </c>
      <c r="D19" s="16">
        <v>51069</v>
      </c>
      <c r="E19" s="17" t="s">
        <v>71</v>
      </c>
      <c r="F19" s="23">
        <f>6</f>
        <v>6</v>
      </c>
      <c r="G19" s="84" t="b">
        <v>0</v>
      </c>
      <c r="H19" s="7"/>
      <c r="I19" s="19"/>
      <c r="J19" s="20"/>
      <c r="K19" s="20"/>
      <c r="L19" s="20"/>
      <c r="M19" s="20"/>
    </row>
    <row r="20" spans="1:13" ht="15.75" customHeight="1" thickBot="1" x14ac:dyDescent="0.3">
      <c r="A20" s="90"/>
      <c r="B20" s="95"/>
      <c r="C20" s="16">
        <v>210</v>
      </c>
      <c r="D20" s="16">
        <v>51071</v>
      </c>
      <c r="E20" s="17" t="s">
        <v>72</v>
      </c>
      <c r="F20" s="23">
        <f>6</f>
        <v>6</v>
      </c>
      <c r="G20" s="84" t="b">
        <v>0</v>
      </c>
      <c r="H20" s="5"/>
      <c r="I20" s="19"/>
      <c r="J20" s="20"/>
      <c r="K20" s="20"/>
      <c r="L20" s="20"/>
      <c r="M20" s="20"/>
    </row>
    <row r="21" spans="1:13" ht="15.75" customHeight="1" thickBot="1" x14ac:dyDescent="0.3">
      <c r="A21" s="90"/>
      <c r="B21" s="96"/>
      <c r="C21" s="29">
        <v>403</v>
      </c>
      <c r="D21" s="30">
        <v>51091</v>
      </c>
      <c r="E21" s="31" t="s">
        <v>73</v>
      </c>
      <c r="F21" s="32">
        <v>6</v>
      </c>
      <c r="G21" s="84" t="b">
        <v>0</v>
      </c>
      <c r="H21" s="6"/>
      <c r="I21" s="19"/>
      <c r="J21" s="20"/>
      <c r="K21" s="20"/>
      <c r="L21" s="20"/>
      <c r="M21" s="20"/>
    </row>
    <row r="22" spans="1:13" ht="15.75" customHeight="1" thickBot="1" x14ac:dyDescent="0.3">
      <c r="A22" s="90"/>
      <c r="B22" s="95" t="s">
        <v>16</v>
      </c>
      <c r="C22" s="33">
        <v>403</v>
      </c>
      <c r="D22" s="33">
        <v>51090</v>
      </c>
      <c r="E22" s="34" t="s">
        <v>43</v>
      </c>
      <c r="F22" s="35">
        <f>6</f>
        <v>6</v>
      </c>
      <c r="G22" s="84" t="b">
        <v>0</v>
      </c>
      <c r="H22" s="10"/>
      <c r="I22" s="19"/>
      <c r="J22" s="20"/>
      <c r="K22" s="20"/>
      <c r="L22" s="20"/>
      <c r="M22" s="20"/>
    </row>
    <row r="23" spans="1:13" ht="15.75" customHeight="1" thickBot="1" x14ac:dyDescent="0.3">
      <c r="A23" s="90"/>
      <c r="B23" s="95"/>
      <c r="C23" s="16">
        <v>302</v>
      </c>
      <c r="D23" s="16">
        <v>51073</v>
      </c>
      <c r="E23" s="17" t="s">
        <v>42</v>
      </c>
      <c r="F23" s="23">
        <f>6</f>
        <v>6</v>
      </c>
      <c r="G23" s="84" t="b">
        <v>0</v>
      </c>
      <c r="H23" s="5"/>
      <c r="I23" s="36" t="s">
        <v>18</v>
      </c>
      <c r="J23" s="20"/>
      <c r="K23" s="20"/>
      <c r="L23" s="20"/>
      <c r="M23" s="20"/>
    </row>
    <row r="24" spans="1:13" ht="15" customHeight="1" thickBot="1" x14ac:dyDescent="0.3">
      <c r="A24" s="91"/>
      <c r="B24" s="96"/>
      <c r="C24" s="30">
        <v>308</v>
      </c>
      <c r="D24" s="30">
        <v>51083</v>
      </c>
      <c r="E24" s="37" t="s">
        <v>41</v>
      </c>
      <c r="F24" s="32">
        <f>6</f>
        <v>6</v>
      </c>
      <c r="G24" s="84" t="b">
        <v>0</v>
      </c>
      <c r="H24" s="6"/>
      <c r="I24" s="38" t="s">
        <v>24</v>
      </c>
      <c r="J24" s="39">
        <f>SUMIF(G2:G24,TRUE,F2:F24)</f>
        <v>0</v>
      </c>
      <c r="K24" s="20"/>
      <c r="L24" s="20"/>
      <c r="M24" s="20"/>
    </row>
    <row r="25" spans="1:13" ht="15.75" customHeight="1" thickBot="1" x14ac:dyDescent="0.3">
      <c r="A25" s="104" t="s">
        <v>44</v>
      </c>
      <c r="B25" s="107" t="s">
        <v>15</v>
      </c>
      <c r="C25" s="40">
        <v>405</v>
      </c>
      <c r="D25" s="41">
        <v>51211</v>
      </c>
      <c r="E25" s="42" t="s">
        <v>74</v>
      </c>
      <c r="F25" s="43">
        <f>6</f>
        <v>6</v>
      </c>
      <c r="G25" s="84" t="b">
        <v>0</v>
      </c>
      <c r="H25" s="10"/>
      <c r="I25" s="44" t="s">
        <v>77</v>
      </c>
      <c r="J25" s="45" t="s">
        <v>76</v>
      </c>
      <c r="K25" s="45" t="s">
        <v>112</v>
      </c>
      <c r="L25" s="20"/>
      <c r="M25" s="20"/>
    </row>
    <row r="26" spans="1:13" ht="15.75" customHeight="1" thickBot="1" x14ac:dyDescent="0.3">
      <c r="A26" s="105"/>
      <c r="B26" s="107"/>
      <c r="C26" s="41">
        <v>206</v>
      </c>
      <c r="D26" s="41">
        <v>51205</v>
      </c>
      <c r="E26" s="42" t="s">
        <v>32</v>
      </c>
      <c r="F26" s="46">
        <f>6</f>
        <v>6</v>
      </c>
      <c r="G26" s="84" t="b">
        <v>0</v>
      </c>
      <c r="H26" s="5"/>
      <c r="I26" s="19"/>
      <c r="J26" s="20"/>
      <c r="K26" s="45" t="s">
        <v>113</v>
      </c>
      <c r="L26" s="20"/>
      <c r="M26" s="20"/>
    </row>
    <row r="27" spans="1:13" ht="15.75" customHeight="1" thickBot="1" x14ac:dyDescent="0.3">
      <c r="A27" s="105"/>
      <c r="B27" s="107"/>
      <c r="C27" s="47">
        <v>501</v>
      </c>
      <c r="D27" s="41">
        <v>51208</v>
      </c>
      <c r="E27" s="42" t="s">
        <v>33</v>
      </c>
      <c r="F27" s="46">
        <v>9</v>
      </c>
      <c r="G27" s="84" t="b">
        <v>0</v>
      </c>
      <c r="H27" s="5"/>
      <c r="I27" s="19"/>
      <c r="J27" s="20"/>
      <c r="K27" s="20"/>
      <c r="L27" s="20"/>
      <c r="M27" s="20"/>
    </row>
    <row r="28" spans="1:13" ht="15.75" customHeight="1" thickBot="1" x14ac:dyDescent="0.3">
      <c r="A28" s="105"/>
      <c r="B28" s="107"/>
      <c r="C28" s="47">
        <v>517</v>
      </c>
      <c r="D28" s="41">
        <v>51200</v>
      </c>
      <c r="E28" s="42" t="s">
        <v>34</v>
      </c>
      <c r="F28" s="46">
        <f>6</f>
        <v>6</v>
      </c>
      <c r="G28" s="84" t="b">
        <v>0</v>
      </c>
      <c r="H28" s="5"/>
      <c r="I28" s="19"/>
      <c r="J28" s="20"/>
      <c r="K28" s="20"/>
      <c r="L28" s="20"/>
      <c r="M28" s="20"/>
    </row>
    <row r="29" spans="1:13" ht="15.75" customHeight="1" thickBot="1" x14ac:dyDescent="0.3">
      <c r="A29" s="105"/>
      <c r="B29" s="107"/>
      <c r="C29" s="47">
        <v>513</v>
      </c>
      <c r="D29" s="41">
        <v>51212</v>
      </c>
      <c r="E29" s="42" t="s">
        <v>35</v>
      </c>
      <c r="F29" s="46">
        <v>9</v>
      </c>
      <c r="G29" s="84" t="b">
        <v>0</v>
      </c>
      <c r="H29" s="5"/>
      <c r="I29" s="19"/>
      <c r="J29" s="20"/>
      <c r="K29" s="20"/>
      <c r="L29" s="20"/>
      <c r="M29" s="20"/>
    </row>
    <row r="30" spans="1:13" ht="15.75" customHeight="1" thickBot="1" x14ac:dyDescent="0.3">
      <c r="A30" s="105"/>
      <c r="B30" s="107"/>
      <c r="C30" s="41">
        <v>318</v>
      </c>
      <c r="D30" s="41">
        <v>51217</v>
      </c>
      <c r="E30" s="42" t="s">
        <v>36</v>
      </c>
      <c r="F30" s="46">
        <v>6</v>
      </c>
      <c r="G30" s="84" t="b">
        <v>0</v>
      </c>
      <c r="H30" s="5"/>
      <c r="I30" s="19"/>
      <c r="J30" s="20"/>
      <c r="K30" s="20"/>
      <c r="L30" s="20"/>
      <c r="M30" s="20"/>
    </row>
    <row r="31" spans="1:13" ht="15.75" customHeight="1" thickBot="1" x14ac:dyDescent="0.3">
      <c r="A31" s="105"/>
      <c r="B31" s="107"/>
      <c r="C31" s="47">
        <v>404</v>
      </c>
      <c r="D31" s="41">
        <v>51207</v>
      </c>
      <c r="E31" s="42" t="s">
        <v>37</v>
      </c>
      <c r="F31" s="46">
        <v>6</v>
      </c>
      <c r="G31" s="84" t="b">
        <v>0</v>
      </c>
      <c r="H31" s="5"/>
      <c r="I31" s="19"/>
      <c r="J31" s="20"/>
      <c r="K31" s="20"/>
      <c r="L31" s="20"/>
      <c r="M31" s="20"/>
    </row>
    <row r="32" spans="1:13" ht="15.75" customHeight="1" thickBot="1" x14ac:dyDescent="0.3">
      <c r="A32" s="105"/>
      <c r="B32" s="107"/>
      <c r="C32" s="47">
        <v>504</v>
      </c>
      <c r="D32" s="41">
        <v>51222</v>
      </c>
      <c r="E32" s="42" t="s">
        <v>38</v>
      </c>
      <c r="F32" s="46">
        <f>6</f>
        <v>6</v>
      </c>
      <c r="G32" s="84" t="b">
        <v>0</v>
      </c>
      <c r="H32" s="5"/>
      <c r="I32" s="36"/>
      <c r="J32" s="48"/>
      <c r="K32" s="20"/>
      <c r="L32" s="20"/>
      <c r="M32" s="20"/>
    </row>
    <row r="33" spans="1:13" ht="15.75" customHeight="1" thickBot="1" x14ac:dyDescent="0.3">
      <c r="A33" s="105"/>
      <c r="B33" s="107"/>
      <c r="C33" s="40">
        <v>506</v>
      </c>
      <c r="D33" s="41">
        <v>51216</v>
      </c>
      <c r="E33" s="42" t="s">
        <v>39</v>
      </c>
      <c r="F33" s="49">
        <v>6</v>
      </c>
      <c r="G33" s="84" t="b">
        <v>0</v>
      </c>
      <c r="H33" s="7"/>
      <c r="I33" s="36" t="s">
        <v>75</v>
      </c>
      <c r="J33" s="48"/>
      <c r="K33" s="50"/>
      <c r="L33" s="51"/>
      <c r="M33" s="52"/>
    </row>
    <row r="34" spans="1:13" ht="15.75" customHeight="1" thickBot="1" x14ac:dyDescent="0.3">
      <c r="A34" s="106"/>
      <c r="B34" s="108"/>
      <c r="C34" s="40">
        <v>511</v>
      </c>
      <c r="D34" s="41">
        <v>51233</v>
      </c>
      <c r="E34" s="42" t="s">
        <v>40</v>
      </c>
      <c r="F34" s="53">
        <f>6</f>
        <v>6</v>
      </c>
      <c r="G34" s="84" t="b">
        <v>0</v>
      </c>
      <c r="H34" s="6"/>
      <c r="I34" s="38" t="s">
        <v>24</v>
      </c>
      <c r="J34" s="39">
        <f>SUMIF(G25:G34,TRUE,F25:F34)</f>
        <v>0</v>
      </c>
      <c r="K34" s="20"/>
      <c r="L34" s="20"/>
      <c r="M34" s="20"/>
    </row>
    <row r="35" spans="1:13" ht="15" customHeight="1" thickBot="1" x14ac:dyDescent="0.3">
      <c r="A35" s="109" t="s">
        <v>45</v>
      </c>
      <c r="B35" s="111" t="s">
        <v>15</v>
      </c>
      <c r="C35" s="54">
        <v>303</v>
      </c>
      <c r="D35" s="55">
        <v>51074</v>
      </c>
      <c r="E35" s="56" t="s">
        <v>46</v>
      </c>
      <c r="F35" s="57">
        <f>6</f>
        <v>6</v>
      </c>
      <c r="G35" s="84" t="b">
        <v>0</v>
      </c>
      <c r="H35" s="4"/>
      <c r="I35" s="19"/>
      <c r="J35" s="20"/>
      <c r="K35" s="20"/>
      <c r="L35" s="20"/>
      <c r="M35" s="20"/>
    </row>
    <row r="36" spans="1:13" ht="15.75" thickBot="1" x14ac:dyDescent="0.3">
      <c r="A36" s="110"/>
      <c r="B36" s="112"/>
      <c r="C36" s="55">
        <v>304</v>
      </c>
      <c r="D36" s="55">
        <v>51078</v>
      </c>
      <c r="E36" s="58" t="s">
        <v>47</v>
      </c>
      <c r="F36" s="59">
        <f>6</f>
        <v>6</v>
      </c>
      <c r="G36" s="84" t="b">
        <v>0</v>
      </c>
      <c r="H36" s="5"/>
      <c r="I36" s="19"/>
      <c r="J36" s="20"/>
      <c r="K36" s="20"/>
      <c r="L36" s="20"/>
      <c r="M36" s="20"/>
    </row>
    <row r="37" spans="1:13" ht="15.75" thickBot="1" x14ac:dyDescent="0.3">
      <c r="A37" s="110"/>
      <c r="B37" s="112"/>
      <c r="C37" s="55">
        <v>306</v>
      </c>
      <c r="D37" s="55">
        <v>51081</v>
      </c>
      <c r="E37" s="56" t="s">
        <v>48</v>
      </c>
      <c r="F37" s="59">
        <f>6</f>
        <v>6</v>
      </c>
      <c r="G37" s="84" t="b">
        <v>0</v>
      </c>
      <c r="H37" s="5"/>
      <c r="I37" s="19"/>
      <c r="J37" s="20"/>
      <c r="K37" s="20"/>
      <c r="L37" s="20"/>
      <c r="M37" s="20"/>
    </row>
    <row r="38" spans="1:13" ht="15.75" thickBot="1" x14ac:dyDescent="0.3">
      <c r="A38" s="110"/>
      <c r="B38" s="112"/>
      <c r="C38" s="54">
        <v>409</v>
      </c>
      <c r="D38" s="55">
        <v>51095</v>
      </c>
      <c r="E38" s="56" t="s">
        <v>58</v>
      </c>
      <c r="F38" s="59">
        <f>6</f>
        <v>6</v>
      </c>
      <c r="G38" s="84" t="b">
        <v>0</v>
      </c>
      <c r="H38" s="5"/>
      <c r="I38" s="19"/>
      <c r="J38" s="20"/>
      <c r="K38" s="20"/>
      <c r="L38" s="20"/>
      <c r="M38" s="20"/>
    </row>
    <row r="39" spans="1:13" ht="15.75" thickBot="1" x14ac:dyDescent="0.3">
      <c r="A39" s="110"/>
      <c r="B39" s="112"/>
      <c r="C39" s="60">
        <v>401</v>
      </c>
      <c r="D39" s="55">
        <v>51086</v>
      </c>
      <c r="E39" s="56" t="s">
        <v>49</v>
      </c>
      <c r="F39" s="59">
        <f>6</f>
        <v>6</v>
      </c>
      <c r="G39" s="84" t="b">
        <v>0</v>
      </c>
      <c r="H39" s="5"/>
      <c r="I39" s="19"/>
      <c r="J39" s="20"/>
      <c r="K39" s="20"/>
      <c r="L39" s="20"/>
      <c r="M39" s="20"/>
    </row>
    <row r="40" spans="1:13" ht="15.75" thickBot="1" x14ac:dyDescent="0.3">
      <c r="A40" s="110"/>
      <c r="B40" s="112"/>
      <c r="C40" s="61">
        <v>301</v>
      </c>
      <c r="D40" s="55">
        <v>51077</v>
      </c>
      <c r="E40" s="56" t="s">
        <v>50</v>
      </c>
      <c r="F40" s="59">
        <f>6</f>
        <v>6</v>
      </c>
      <c r="G40" s="84" t="b">
        <v>0</v>
      </c>
      <c r="H40" s="5"/>
      <c r="I40" s="19"/>
      <c r="J40" s="20"/>
      <c r="K40" s="20"/>
      <c r="L40" s="20"/>
      <c r="M40" s="20"/>
    </row>
    <row r="41" spans="1:13" ht="15.75" thickBot="1" x14ac:dyDescent="0.3">
      <c r="A41" s="110"/>
      <c r="B41" s="112"/>
      <c r="C41" s="61">
        <v>310</v>
      </c>
      <c r="D41" s="55">
        <v>51079</v>
      </c>
      <c r="E41" s="56" t="s">
        <v>51</v>
      </c>
      <c r="F41" s="59">
        <f>6</f>
        <v>6</v>
      </c>
      <c r="G41" s="84" t="b">
        <v>0</v>
      </c>
      <c r="H41" s="5"/>
      <c r="I41" s="19"/>
      <c r="J41" s="20"/>
      <c r="K41" s="20"/>
      <c r="L41" s="20"/>
      <c r="M41" s="20"/>
    </row>
    <row r="42" spans="1:13" ht="15.75" thickBot="1" x14ac:dyDescent="0.3">
      <c r="A42" s="110"/>
      <c r="B42" s="112"/>
      <c r="C42" s="61">
        <v>311</v>
      </c>
      <c r="D42" s="55">
        <v>51080</v>
      </c>
      <c r="E42" s="56" t="s">
        <v>52</v>
      </c>
      <c r="F42" s="59">
        <f>6</f>
        <v>6</v>
      </c>
      <c r="G42" s="84" t="b">
        <v>0</v>
      </c>
      <c r="H42" s="5"/>
      <c r="I42" s="19"/>
      <c r="J42" s="20"/>
      <c r="K42" s="20"/>
      <c r="L42" s="20"/>
      <c r="M42" s="20"/>
    </row>
    <row r="43" spans="1:13" ht="15.75" thickBot="1" x14ac:dyDescent="0.3">
      <c r="A43" s="110"/>
      <c r="B43" s="112"/>
      <c r="C43" s="61">
        <v>408</v>
      </c>
      <c r="D43" s="55">
        <v>51082</v>
      </c>
      <c r="E43" s="56" t="s">
        <v>53</v>
      </c>
      <c r="F43" s="59">
        <f>6</f>
        <v>6</v>
      </c>
      <c r="G43" s="84" t="b">
        <v>0</v>
      </c>
      <c r="H43" s="5"/>
      <c r="I43" s="36" t="s">
        <v>25</v>
      </c>
      <c r="J43" s="48"/>
      <c r="K43" s="20"/>
      <c r="L43" s="20"/>
      <c r="M43" s="20"/>
    </row>
    <row r="44" spans="1:13" ht="15.75" thickBot="1" x14ac:dyDescent="0.3">
      <c r="A44" s="110"/>
      <c r="B44" s="112"/>
      <c r="C44" s="61">
        <v>408</v>
      </c>
      <c r="D44" s="55">
        <v>51094</v>
      </c>
      <c r="E44" s="56" t="s">
        <v>54</v>
      </c>
      <c r="F44" s="62">
        <f>6</f>
        <v>6</v>
      </c>
      <c r="G44" s="84" t="b">
        <v>0</v>
      </c>
      <c r="H44" s="7"/>
      <c r="I44" s="38" t="s">
        <v>24</v>
      </c>
      <c r="J44" s="39">
        <f>SUMIF(G35:G44,TRUE,F35:F44)</f>
        <v>0</v>
      </c>
      <c r="K44" s="20"/>
      <c r="L44" s="20"/>
      <c r="M44" s="20"/>
    </row>
    <row r="45" spans="1:13" ht="15.75" thickBot="1" x14ac:dyDescent="0.3">
      <c r="A45" s="113" t="s">
        <v>17</v>
      </c>
      <c r="B45" s="116" t="s">
        <v>17</v>
      </c>
      <c r="C45" s="63">
        <v>410</v>
      </c>
      <c r="D45" s="63" t="s">
        <v>93</v>
      </c>
      <c r="E45" s="64" t="s">
        <v>78</v>
      </c>
      <c r="F45" s="65">
        <v>6</v>
      </c>
      <c r="G45" s="84" t="b">
        <v>0</v>
      </c>
      <c r="H45" s="4"/>
      <c r="I45" s="19"/>
      <c r="J45" s="20"/>
      <c r="K45" s="20"/>
      <c r="L45" s="20"/>
      <c r="M45" s="20"/>
    </row>
    <row r="46" spans="1:13" ht="15.75" thickBot="1" x14ac:dyDescent="0.3">
      <c r="A46" s="114"/>
      <c r="B46" s="117"/>
      <c r="C46" s="63">
        <v>411</v>
      </c>
      <c r="D46" s="63" t="s">
        <v>94</v>
      </c>
      <c r="E46" s="64" t="s">
        <v>79</v>
      </c>
      <c r="F46" s="66">
        <f>6</f>
        <v>6</v>
      </c>
      <c r="G46" s="84" t="b">
        <v>0</v>
      </c>
      <c r="H46" s="5"/>
      <c r="I46" s="19"/>
      <c r="J46" s="20"/>
      <c r="K46" s="20"/>
      <c r="L46" s="20"/>
      <c r="M46" s="20"/>
    </row>
    <row r="47" spans="1:13" ht="15.75" thickBot="1" x14ac:dyDescent="0.3">
      <c r="A47" s="114"/>
      <c r="B47" s="117"/>
      <c r="C47" s="67">
        <v>412</v>
      </c>
      <c r="D47" s="67" t="s">
        <v>95</v>
      </c>
      <c r="E47" s="68" t="s">
        <v>80</v>
      </c>
      <c r="F47" s="66">
        <f>6</f>
        <v>6</v>
      </c>
      <c r="G47" s="84" t="b">
        <v>0</v>
      </c>
      <c r="H47" s="5"/>
      <c r="I47" s="19"/>
      <c r="J47" s="20"/>
      <c r="K47" s="20"/>
      <c r="L47" s="20"/>
      <c r="M47" s="20"/>
    </row>
    <row r="48" spans="1:13" ht="15.75" thickBot="1" x14ac:dyDescent="0.3">
      <c r="A48" s="114"/>
      <c r="B48" s="117"/>
      <c r="C48" s="63">
        <v>414</v>
      </c>
      <c r="D48" s="63" t="s">
        <v>96</v>
      </c>
      <c r="E48" s="64" t="s">
        <v>81</v>
      </c>
      <c r="F48" s="66">
        <f>6</f>
        <v>6</v>
      </c>
      <c r="G48" s="84" t="b">
        <v>0</v>
      </c>
      <c r="H48" s="5"/>
      <c r="I48" s="19"/>
      <c r="J48" s="20"/>
      <c r="K48" s="20"/>
      <c r="L48" s="20"/>
      <c r="M48" s="20"/>
    </row>
    <row r="49" spans="1:13" ht="15.75" thickBot="1" x14ac:dyDescent="0.3">
      <c r="A49" s="114"/>
      <c r="B49" s="117"/>
      <c r="C49" s="63">
        <v>415</v>
      </c>
      <c r="D49" s="63" t="s">
        <v>97</v>
      </c>
      <c r="E49" s="64" t="s">
        <v>82</v>
      </c>
      <c r="F49" s="66">
        <f>6</f>
        <v>6</v>
      </c>
      <c r="G49" s="84" t="b">
        <v>0</v>
      </c>
      <c r="H49" s="5"/>
      <c r="I49" s="19"/>
      <c r="J49" s="20"/>
      <c r="K49" s="20"/>
      <c r="L49" s="20"/>
      <c r="M49" s="20"/>
    </row>
    <row r="50" spans="1:13" ht="15.75" thickBot="1" x14ac:dyDescent="0.3">
      <c r="A50" s="114"/>
      <c r="B50" s="117"/>
      <c r="C50" s="63">
        <v>416</v>
      </c>
      <c r="D50" s="63" t="s">
        <v>98</v>
      </c>
      <c r="E50" s="64" t="s">
        <v>83</v>
      </c>
      <c r="F50" s="66">
        <f>6</f>
        <v>6</v>
      </c>
      <c r="G50" s="84" t="b">
        <v>0</v>
      </c>
      <c r="H50" s="5"/>
      <c r="I50" s="19"/>
      <c r="J50" s="20"/>
      <c r="K50" s="20"/>
      <c r="L50" s="20"/>
      <c r="M50" s="20"/>
    </row>
    <row r="51" spans="1:13" ht="15.75" thickBot="1" x14ac:dyDescent="0.3">
      <c r="A51" s="114"/>
      <c r="B51" s="117"/>
      <c r="C51" s="63">
        <v>417</v>
      </c>
      <c r="D51" s="63" t="s">
        <v>99</v>
      </c>
      <c r="E51" s="64" t="s">
        <v>84</v>
      </c>
      <c r="F51" s="66">
        <f>6</f>
        <v>6</v>
      </c>
      <c r="G51" s="84" t="b">
        <v>0</v>
      </c>
      <c r="H51" s="5"/>
      <c r="I51" s="19"/>
      <c r="J51" s="20"/>
      <c r="K51" s="20"/>
      <c r="L51" s="20"/>
      <c r="M51" s="20"/>
    </row>
    <row r="52" spans="1:13" ht="15.75" thickBot="1" x14ac:dyDescent="0.3">
      <c r="A52" s="114"/>
      <c r="B52" s="117"/>
      <c r="C52" s="67">
        <v>418</v>
      </c>
      <c r="D52" s="67" t="s">
        <v>100</v>
      </c>
      <c r="E52" s="68" t="s">
        <v>85</v>
      </c>
      <c r="F52" s="66">
        <f>6</f>
        <v>6</v>
      </c>
      <c r="G52" s="84" t="b">
        <v>0</v>
      </c>
      <c r="H52" s="5"/>
      <c r="I52" s="19"/>
      <c r="J52" s="20"/>
      <c r="K52" s="20"/>
      <c r="L52" s="20"/>
      <c r="M52" s="20"/>
    </row>
    <row r="53" spans="1:13" ht="15.75" thickBot="1" x14ac:dyDescent="0.3">
      <c r="A53" s="114"/>
      <c r="B53" s="117"/>
      <c r="C53" s="67">
        <v>419</v>
      </c>
      <c r="D53" s="67" t="s">
        <v>101</v>
      </c>
      <c r="E53" s="68" t="s">
        <v>86</v>
      </c>
      <c r="F53" s="69">
        <v>6</v>
      </c>
      <c r="G53" s="84" t="b">
        <v>0</v>
      </c>
      <c r="H53" s="5"/>
      <c r="I53" s="19"/>
      <c r="J53" s="20"/>
      <c r="K53" s="20"/>
      <c r="L53" s="20"/>
      <c r="M53" s="20"/>
    </row>
    <row r="54" spans="1:13" ht="15.75" thickBot="1" x14ac:dyDescent="0.3">
      <c r="A54" s="114"/>
      <c r="B54" s="117"/>
      <c r="C54" s="67">
        <v>420</v>
      </c>
      <c r="D54" s="67" t="s">
        <v>102</v>
      </c>
      <c r="E54" s="68" t="s">
        <v>87</v>
      </c>
      <c r="F54" s="69">
        <v>6</v>
      </c>
      <c r="G54" s="84" t="b">
        <v>0</v>
      </c>
      <c r="H54" s="5"/>
      <c r="I54" s="19"/>
      <c r="J54" s="20"/>
      <c r="K54" s="20"/>
      <c r="L54" s="20"/>
      <c r="M54" s="20"/>
    </row>
    <row r="55" spans="1:13" ht="15.75" thickBot="1" x14ac:dyDescent="0.3">
      <c r="A55" s="114"/>
      <c r="B55" s="117"/>
      <c r="C55" s="67">
        <v>421</v>
      </c>
      <c r="D55" s="67" t="s">
        <v>103</v>
      </c>
      <c r="E55" s="68" t="s">
        <v>88</v>
      </c>
      <c r="F55" s="69">
        <v>6</v>
      </c>
      <c r="G55" s="84" t="b">
        <v>0</v>
      </c>
      <c r="H55" s="5"/>
      <c r="I55" s="19"/>
      <c r="J55" s="20"/>
      <c r="K55" s="20"/>
      <c r="L55" s="20"/>
      <c r="M55" s="20"/>
    </row>
    <row r="56" spans="1:13" ht="15.75" thickBot="1" x14ac:dyDescent="0.3">
      <c r="A56" s="114"/>
      <c r="B56" s="117"/>
      <c r="C56" s="67">
        <v>508</v>
      </c>
      <c r="D56" s="67" t="s">
        <v>104</v>
      </c>
      <c r="E56" s="68" t="s">
        <v>89</v>
      </c>
      <c r="F56" s="69">
        <v>6</v>
      </c>
      <c r="G56" s="84" t="b">
        <v>0</v>
      </c>
      <c r="H56" s="5"/>
      <c r="I56" s="19"/>
      <c r="J56" s="20"/>
      <c r="K56" s="20"/>
      <c r="L56" s="20"/>
      <c r="M56" s="20"/>
    </row>
    <row r="57" spans="1:13" ht="15.75" thickBot="1" x14ac:dyDescent="0.3">
      <c r="A57" s="114"/>
      <c r="B57" s="117"/>
      <c r="C57" s="67">
        <v>509</v>
      </c>
      <c r="D57" s="67" t="s">
        <v>105</v>
      </c>
      <c r="E57" s="68" t="s">
        <v>90</v>
      </c>
      <c r="F57" s="69">
        <v>6</v>
      </c>
      <c r="G57" s="84" t="b">
        <v>0</v>
      </c>
      <c r="H57" s="5"/>
      <c r="I57" s="19"/>
      <c r="J57" s="20"/>
      <c r="K57" s="20"/>
      <c r="L57" s="20"/>
      <c r="M57" s="20"/>
    </row>
    <row r="58" spans="1:13" ht="15.75" thickBot="1" x14ac:dyDescent="0.3">
      <c r="A58" s="114"/>
      <c r="B58" s="117"/>
      <c r="C58" s="67">
        <v>510</v>
      </c>
      <c r="D58" s="67" t="s">
        <v>106</v>
      </c>
      <c r="E58" s="68" t="s">
        <v>91</v>
      </c>
      <c r="F58" s="69">
        <v>6</v>
      </c>
      <c r="G58" s="84" t="b">
        <v>0</v>
      </c>
      <c r="H58" s="5"/>
      <c r="I58" s="19"/>
      <c r="J58" s="20"/>
      <c r="K58" s="20"/>
      <c r="L58" s="20"/>
      <c r="M58" s="20"/>
    </row>
    <row r="59" spans="1:13" ht="15.75" thickBot="1" x14ac:dyDescent="0.3">
      <c r="A59" s="114"/>
      <c r="B59" s="117"/>
      <c r="C59" s="67">
        <v>516</v>
      </c>
      <c r="D59" s="67" t="s">
        <v>107</v>
      </c>
      <c r="E59" s="68" t="s">
        <v>92</v>
      </c>
      <c r="F59" s="69">
        <v>6</v>
      </c>
      <c r="G59" s="84" t="b">
        <v>0</v>
      </c>
      <c r="H59" s="5"/>
      <c r="I59" s="19"/>
      <c r="J59" s="20"/>
      <c r="K59" s="20"/>
      <c r="L59" s="20"/>
      <c r="M59" s="20"/>
    </row>
    <row r="60" spans="1:13" ht="15.75" thickBot="1" x14ac:dyDescent="0.3">
      <c r="A60" s="114"/>
      <c r="B60" s="117"/>
      <c r="C60" s="67">
        <v>517</v>
      </c>
      <c r="D60" s="67">
        <v>53823</v>
      </c>
      <c r="E60" s="68" t="s">
        <v>108</v>
      </c>
      <c r="F60" s="69">
        <v>6</v>
      </c>
      <c r="G60" s="84" t="b">
        <v>0</v>
      </c>
      <c r="H60" s="5"/>
      <c r="I60" s="19"/>
      <c r="J60" s="20"/>
      <c r="K60" s="20"/>
      <c r="L60" s="20"/>
      <c r="M60" s="20"/>
    </row>
    <row r="61" spans="1:13" ht="15.75" thickBot="1" x14ac:dyDescent="0.3">
      <c r="A61" s="114"/>
      <c r="B61" s="117"/>
      <c r="C61" s="67">
        <v>518</v>
      </c>
      <c r="D61" s="67">
        <v>53822</v>
      </c>
      <c r="E61" s="68" t="s">
        <v>109</v>
      </c>
      <c r="F61" s="69">
        <v>6</v>
      </c>
      <c r="G61" s="84" t="b">
        <v>0</v>
      </c>
      <c r="H61" s="5"/>
      <c r="I61" s="70" t="s">
        <v>24</v>
      </c>
      <c r="J61" s="71">
        <f>SUMIF(G45:G61,TRUE,F45:F61)</f>
        <v>0</v>
      </c>
      <c r="K61" s="20" t="s">
        <v>26</v>
      </c>
      <c r="L61" s="20"/>
      <c r="M61" s="20"/>
    </row>
    <row r="62" spans="1:13" ht="15.75" thickBot="1" x14ac:dyDescent="0.3">
      <c r="A62" s="114"/>
      <c r="B62" s="118"/>
      <c r="C62" s="98" t="s">
        <v>22</v>
      </c>
      <c r="D62" s="99"/>
      <c r="E62" s="72" t="s">
        <v>31</v>
      </c>
      <c r="F62" s="12">
        <v>12</v>
      </c>
      <c r="G62" s="84" t="b">
        <v>0</v>
      </c>
      <c r="H62" s="7"/>
      <c r="I62" s="70" t="s">
        <v>24</v>
      </c>
      <c r="J62" s="71">
        <f>IF(G62,F62,0)</f>
        <v>0</v>
      </c>
      <c r="K62" s="20" t="s">
        <v>27</v>
      </c>
      <c r="L62" s="20"/>
      <c r="M62" s="20"/>
    </row>
    <row r="63" spans="1:13" ht="15.75" thickBot="1" x14ac:dyDescent="0.3">
      <c r="A63" s="114"/>
      <c r="B63" s="117"/>
      <c r="C63" s="100" t="s">
        <v>23</v>
      </c>
      <c r="D63" s="101"/>
      <c r="E63" s="73" t="s">
        <v>110</v>
      </c>
      <c r="F63" s="74">
        <f>IF(SUMIF(G35:G44,TRUE,F35:F44)&gt;30,30,SUMIF(G35:G44,TRUE,F35:F44))</f>
        <v>0</v>
      </c>
      <c r="G63" s="75"/>
      <c r="H63" s="76"/>
      <c r="I63" s="36" t="s">
        <v>17</v>
      </c>
      <c r="J63" s="48"/>
      <c r="K63" s="20"/>
      <c r="L63" s="20"/>
      <c r="M63" s="20"/>
    </row>
    <row r="64" spans="1:13" ht="15.75" thickBot="1" x14ac:dyDescent="0.3">
      <c r="A64" s="115"/>
      <c r="B64" s="119"/>
      <c r="C64" s="102" t="s">
        <v>23</v>
      </c>
      <c r="D64" s="103"/>
      <c r="E64" s="77" t="s">
        <v>111</v>
      </c>
      <c r="F64" s="78">
        <f>IF(SUMIF(G25:G34,TRUE,F25:F34)&gt;30,30,SUMIF(G25:G34,TRUE,F25:F34))</f>
        <v>0</v>
      </c>
      <c r="G64" s="79"/>
      <c r="H64" s="80"/>
      <c r="I64" s="38" t="s">
        <v>24</v>
      </c>
      <c r="J64" s="39">
        <f>MIN(F63:F64)</f>
        <v>0</v>
      </c>
      <c r="K64" s="20" t="s">
        <v>29</v>
      </c>
      <c r="L64" s="20"/>
      <c r="M64" s="20"/>
    </row>
    <row r="65" spans="1:13" x14ac:dyDescent="0.25">
      <c r="A65" s="20"/>
      <c r="B65" s="20"/>
      <c r="C65" s="20"/>
      <c r="D65" s="20"/>
      <c r="E65" s="20"/>
      <c r="F65" s="81"/>
      <c r="G65" s="20"/>
      <c r="H65" s="20"/>
      <c r="I65" s="19"/>
      <c r="J65" s="20"/>
      <c r="K65" s="20"/>
      <c r="L65" s="20"/>
      <c r="M65" s="20"/>
    </row>
    <row r="66" spans="1:13" x14ac:dyDescent="0.25">
      <c r="A66" s="20"/>
      <c r="B66" s="20"/>
      <c r="C66" s="20"/>
      <c r="D66" s="20"/>
      <c r="E66" s="20"/>
      <c r="F66" s="97" t="s">
        <v>20</v>
      </c>
      <c r="G66" s="97"/>
      <c r="H66" s="20"/>
      <c r="I66" s="19"/>
      <c r="J66" s="20"/>
      <c r="K66" s="20"/>
      <c r="L66" s="20"/>
      <c r="M66" s="20"/>
    </row>
    <row r="67" spans="1:13" ht="18.75" x14ac:dyDescent="0.3">
      <c r="A67" s="20"/>
      <c r="B67" s="20"/>
      <c r="C67" s="20"/>
      <c r="D67" s="20"/>
      <c r="E67" s="82" t="s">
        <v>21</v>
      </c>
      <c r="F67" s="8">
        <f>J24+J34+J44+J64</f>
        <v>0</v>
      </c>
      <c r="G67" s="9">
        <f>F67/318</f>
        <v>0</v>
      </c>
      <c r="H67" s="20"/>
      <c r="I67" s="19"/>
      <c r="J67" s="20"/>
      <c r="K67" s="20"/>
      <c r="L67" s="20"/>
      <c r="M67" s="20"/>
    </row>
    <row r="68" spans="1:13" ht="18.75" x14ac:dyDescent="0.3">
      <c r="A68" s="20"/>
      <c r="B68" s="83"/>
      <c r="C68" s="83"/>
      <c r="D68" s="83"/>
      <c r="E68" s="82" t="s">
        <v>55</v>
      </c>
      <c r="F68" s="8">
        <f>J24+J34+J68-IF(G18,3,0)-IF(G16,3,0)</f>
        <v>0</v>
      </c>
      <c r="G68" s="9">
        <f>F68/240</f>
        <v>0</v>
      </c>
      <c r="H68" s="20"/>
      <c r="I68" s="19"/>
      <c r="J68" s="20">
        <f>IF(OR(MAX(J61,F62,F63)&gt;30,SUM(J61,F63)+IF(G62,F62,)&gt;30),30, IF(SUM(J61,F63)+IF(G62,F62,)&gt;30,30,SUM(J61,F63)+IF(G62,F62)))</f>
        <v>0</v>
      </c>
      <c r="K68" s="20" t="s">
        <v>28</v>
      </c>
      <c r="L68" s="20"/>
      <c r="M68" s="20"/>
    </row>
    <row r="69" spans="1:13" ht="18.75" x14ac:dyDescent="0.3">
      <c r="A69" s="83"/>
      <c r="B69" s="83"/>
      <c r="C69" s="83"/>
      <c r="D69" s="83"/>
      <c r="E69" s="82" t="s">
        <v>56</v>
      </c>
      <c r="F69" s="8">
        <f>J24+J44+J69</f>
        <v>0</v>
      </c>
      <c r="G69" s="9">
        <f>F69/240</f>
        <v>0</v>
      </c>
      <c r="H69" s="20"/>
      <c r="I69" s="19"/>
      <c r="J69" s="20">
        <f>IF(OR(MAX(J61,F62,F64)&gt;30,SUM(J61,F64)+IF(G62,F62,)&gt;30),30, IF(SUM(J61,F64)+IF(G62,F62,)&gt;30,30,SUM(J61,F64)+IF(G62,F62)))</f>
        <v>0</v>
      </c>
      <c r="K69" s="20" t="s">
        <v>30</v>
      </c>
      <c r="L69" s="20"/>
      <c r="M69" s="20"/>
    </row>
  </sheetData>
  <sheetProtection algorithmName="SHA-512" hashValue="S7JDqSBfwJcK6FgdU/BQHEj5AXy5LRN6ypPbDrA3vI6dvE72Sew+cgunyqTQPMTmhf1SIT35SVHPCdcDwy2BAg==" saltValue="JuQ6oPYph/qzHk79bUlqSg==" spinCount="100000" sheet="1" objects="1" scenarios="1"/>
  <sortState ref="A1:K57">
    <sortCondition ref="C2"/>
  </sortState>
  <mergeCells count="16">
    <mergeCell ref="F66:G66"/>
    <mergeCell ref="C62:D62"/>
    <mergeCell ref="C63:D63"/>
    <mergeCell ref="C64:D64"/>
    <mergeCell ref="A25:A34"/>
    <mergeCell ref="B25:B34"/>
    <mergeCell ref="A35:A44"/>
    <mergeCell ref="B35:B44"/>
    <mergeCell ref="A45:A64"/>
    <mergeCell ref="B45:B64"/>
    <mergeCell ref="A1:F1"/>
    <mergeCell ref="G1:H1"/>
    <mergeCell ref="A2:A24"/>
    <mergeCell ref="B2:B11"/>
    <mergeCell ref="B12:B21"/>
    <mergeCell ref="B22:B24"/>
  </mergeCells>
  <conditionalFormatting sqref="G2 G4:G62">
    <cfRule type="cellIs" dxfId="3" priority="7" operator="equal">
      <formula>TRUE</formula>
    </cfRule>
    <cfRule type="cellIs" dxfId="2" priority="8" operator="equal">
      <formula>FALSE</formula>
    </cfRule>
  </conditionalFormatting>
  <conditionalFormatting sqref="G3">
    <cfRule type="cellIs" dxfId="1" priority="3" operator="equal">
      <formula>TRUE</formula>
    </cfRule>
    <cfRule type="cellIs" dxfId="0" priority="4" operator="equal">
      <formula>FALSE</formula>
    </cfRule>
  </conditionalFormatting>
  <dataValidations count="2">
    <dataValidation type="whole" allowBlank="1" showInputMessage="1" showErrorMessage="1" sqref="F63:F64">
      <formula1>0</formula1>
      <formula2>30</formula2>
    </dataValidation>
    <dataValidation type="whole" allowBlank="1" showInputMessage="1" showErrorMessage="1" error="NO puede exceder 30 ECTS" prompt="Máximo 30 ECTS" sqref="F62">
      <formula1>0</formula1>
      <formula2>30</formula2>
    </dataValidation>
  </dataValidations>
  <pageMargins left="0.47244094488188981" right="0.39370078740157483" top="1.1811023622047245" bottom="1.5748031496062993" header="0.59055118110236227" footer="1.1811023622047245"/>
  <pageSetup paperSize="9" scale="57" orientation="portrait" r:id="rId1"/>
  <headerFooter>
    <oddHeader>&amp;C  &amp;R&amp;"-,Negrita"&amp;14ESCUELA DE INGENIERÍAS INDUSTRIALES
Universidad de Málaga</oddHeader>
    <oddFooter>&amp;L&amp;"-,Negrita Cursiva"&amp;18El presente documento no tiene validez oficial y sólo tiene carácter orientativo e informativo para el estudiante.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</xdr:row>
                    <xdr:rowOff>0</xdr:rowOff>
                  </from>
                  <to>
                    <xdr:col>8</xdr:col>
                    <xdr:colOff>133350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</xdr:row>
                    <xdr:rowOff>171450</xdr:rowOff>
                  </from>
                  <to>
                    <xdr:col>8</xdr:col>
                    <xdr:colOff>133350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2</xdr:row>
                    <xdr:rowOff>180975</xdr:rowOff>
                  </from>
                  <to>
                    <xdr:col>8</xdr:col>
                    <xdr:colOff>133350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123825</xdr:colOff>
                    <xdr:row>3</xdr:row>
                    <xdr:rowOff>180975</xdr:rowOff>
                  </from>
                  <to>
                    <xdr:col>8</xdr:col>
                    <xdr:colOff>133350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123825</xdr:colOff>
                    <xdr:row>4</xdr:row>
                    <xdr:rowOff>180975</xdr:rowOff>
                  </from>
                  <to>
                    <xdr:col>8</xdr:col>
                    <xdr:colOff>133350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123825</xdr:colOff>
                    <xdr:row>5</xdr:row>
                    <xdr:rowOff>171450</xdr:rowOff>
                  </from>
                  <to>
                    <xdr:col>8</xdr:col>
                    <xdr:colOff>133350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6</xdr:row>
                    <xdr:rowOff>180975</xdr:rowOff>
                  </from>
                  <to>
                    <xdr:col>8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7</xdr:col>
                    <xdr:colOff>123825</xdr:colOff>
                    <xdr:row>7</xdr:row>
                    <xdr:rowOff>180975</xdr:rowOff>
                  </from>
                  <to>
                    <xdr:col>8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171450</xdr:rowOff>
                  </from>
                  <to>
                    <xdr:col>8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7</xdr:col>
                    <xdr:colOff>123825</xdr:colOff>
                    <xdr:row>9</xdr:row>
                    <xdr:rowOff>180975</xdr:rowOff>
                  </from>
                  <to>
                    <xdr:col>8</xdr:col>
                    <xdr:colOff>133350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180975</xdr:rowOff>
                  </from>
                  <to>
                    <xdr:col>8</xdr:col>
                    <xdr:colOff>133350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180975</xdr:rowOff>
                  </from>
                  <to>
                    <xdr:col>8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171450</xdr:rowOff>
                  </from>
                  <to>
                    <xdr:col>8</xdr:col>
                    <xdr:colOff>133350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7</xdr:col>
                    <xdr:colOff>123825</xdr:colOff>
                    <xdr:row>13</xdr:row>
                    <xdr:rowOff>171450</xdr:rowOff>
                  </from>
                  <to>
                    <xdr:col>8</xdr:col>
                    <xdr:colOff>133350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180975</xdr:rowOff>
                  </from>
                  <to>
                    <xdr:col>8</xdr:col>
                    <xdr:colOff>133350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9" name="Check Box 18">
              <controlPr defaultSize="0" autoFill="0" autoLine="0" autoPict="0">
                <anchor moveWithCells="1">
                  <from>
                    <xdr:col>7</xdr:col>
                    <xdr:colOff>123825</xdr:colOff>
                    <xdr:row>17</xdr:row>
                    <xdr:rowOff>190500</xdr:rowOff>
                  </from>
                  <to>
                    <xdr:col>8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0" name="Check Box 19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180975</xdr:rowOff>
                  </from>
                  <to>
                    <xdr:col>8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1" name="Check Box 20">
              <controlPr defaultSize="0" autoFill="0" autoLine="0" autoPict="0">
                <anchor moveWithCells="1">
                  <from>
                    <xdr:col>7</xdr:col>
                    <xdr:colOff>123825</xdr:colOff>
                    <xdr:row>47</xdr:row>
                    <xdr:rowOff>0</xdr:rowOff>
                  </from>
                  <to>
                    <xdr:col>8</xdr:col>
                    <xdr:colOff>133350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2" name="Check Box 21">
              <controlPr defaultSize="0" autoFill="0" autoLine="0" autoPict="0">
                <anchor moveWithCells="1">
                  <from>
                    <xdr:col>7</xdr:col>
                    <xdr:colOff>123825</xdr:colOff>
                    <xdr:row>47</xdr:row>
                    <xdr:rowOff>171450</xdr:rowOff>
                  </from>
                  <to>
                    <xdr:col>8</xdr:col>
                    <xdr:colOff>133350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3" name="Check Box 22">
              <controlPr defaultSize="0" autoFill="0" autoLine="0" autoPict="0">
                <anchor moveWithCells="1">
                  <from>
                    <xdr:col>7</xdr:col>
                    <xdr:colOff>123825</xdr:colOff>
                    <xdr:row>39</xdr:row>
                    <xdr:rowOff>180975</xdr:rowOff>
                  </from>
                  <to>
                    <xdr:col>8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4" name="Check Box 23">
              <controlPr defaultSize="0" autoFill="0" autoLine="0" autoPict="0">
                <anchor moveWithCells="1">
                  <from>
                    <xdr:col>7</xdr:col>
                    <xdr:colOff>123825</xdr:colOff>
                    <xdr:row>40</xdr:row>
                    <xdr:rowOff>180975</xdr:rowOff>
                  </from>
                  <to>
                    <xdr:col>8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5" name="Check Box 24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0</xdr:rowOff>
                  </from>
                  <to>
                    <xdr:col>8</xdr:col>
                    <xdr:colOff>133350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6" name="Check Box 25">
              <controlPr defaultSize="0" autoFill="0" autoLine="0" autoPict="0">
                <anchor moveWithCells="1">
                  <from>
                    <xdr:col>7</xdr:col>
                    <xdr:colOff>123825</xdr:colOff>
                    <xdr:row>41</xdr:row>
                    <xdr:rowOff>180975</xdr:rowOff>
                  </from>
                  <to>
                    <xdr:col>8</xdr:col>
                    <xdr:colOff>133350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7" name="Check Box 26">
              <controlPr defaultSize="0" autoFill="0" autoLine="0" autoPict="0">
                <anchor moveWithCells="1">
                  <from>
                    <xdr:col>7</xdr:col>
                    <xdr:colOff>123825</xdr:colOff>
                    <xdr:row>42</xdr:row>
                    <xdr:rowOff>190500</xdr:rowOff>
                  </from>
                  <to>
                    <xdr:col>8</xdr:col>
                    <xdr:colOff>133350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8" name="Check Box 27">
              <controlPr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0</xdr:rowOff>
                  </from>
                  <to>
                    <xdr:col>8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9" name="Check Box 28">
              <controlPr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0</xdr:rowOff>
                  </from>
                  <to>
                    <xdr:col>8</xdr:col>
                    <xdr:colOff>133350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0" name="Check Box 29">
              <controlPr defaultSize="0" autoFill="0" autoLine="0" autoPict="0">
                <anchor moveWithCells="1">
                  <from>
                    <xdr:col>7</xdr:col>
                    <xdr:colOff>123825</xdr:colOff>
                    <xdr:row>49</xdr:row>
                    <xdr:rowOff>0</xdr:rowOff>
                  </from>
                  <to>
                    <xdr:col>8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1" name="Check Box 30">
              <controlPr defaultSize="0" autoFill="0" autoLine="0" autoPict="0">
                <anchor moveWithCells="1">
                  <from>
                    <xdr:col>7</xdr:col>
                    <xdr:colOff>123825</xdr:colOff>
                    <xdr:row>49</xdr:row>
                    <xdr:rowOff>190500</xdr:rowOff>
                  </from>
                  <to>
                    <xdr:col>8</xdr:col>
                    <xdr:colOff>133350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2" name="Check Box 31">
              <controlPr defaultSize="0" autoFill="0" autoLine="0" autoPict="0">
                <anchor moveWithCells="1">
                  <from>
                    <xdr:col>7</xdr:col>
                    <xdr:colOff>123825</xdr:colOff>
                    <xdr:row>50</xdr:row>
                    <xdr:rowOff>190500</xdr:rowOff>
                  </from>
                  <to>
                    <xdr:col>8</xdr:col>
                    <xdr:colOff>133350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3" name="Check Box 32">
              <controlPr defaultSize="0" autoFill="0" autoLine="0" autoPict="0">
                <anchor moveWithCells="1">
                  <from>
                    <xdr:col>7</xdr:col>
                    <xdr:colOff>123825</xdr:colOff>
                    <xdr:row>51</xdr:row>
                    <xdr:rowOff>180975</xdr:rowOff>
                  </from>
                  <to>
                    <xdr:col>8</xdr:col>
                    <xdr:colOff>133350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4" name="Check Box 33">
              <controlPr defaultSize="0" autoFill="0" autoLine="0" autoPict="0">
                <anchor moveWithCells="1">
                  <from>
                    <xdr:col>7</xdr:col>
                    <xdr:colOff>123825</xdr:colOff>
                    <xdr:row>35</xdr:row>
                    <xdr:rowOff>0</xdr:rowOff>
                  </from>
                  <to>
                    <xdr:col>8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5" name="Check Box 34">
              <controlPr defaultSize="0" autoFill="0" autoLine="0" autoPict="0">
                <anchor moveWithCells="1">
                  <from>
                    <xdr:col>7</xdr:col>
                    <xdr:colOff>123825</xdr:colOff>
                    <xdr:row>35</xdr:row>
                    <xdr:rowOff>190500</xdr:rowOff>
                  </from>
                  <to>
                    <xdr:col>8</xdr:col>
                    <xdr:colOff>133350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6" name="Check Box 35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0</xdr:rowOff>
                  </from>
                  <to>
                    <xdr:col>8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7" name="Check Box 36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180975</xdr:rowOff>
                  </from>
                  <to>
                    <xdr:col>8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8" name="Check Box 37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180975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9" name="Check Box 38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190500</xdr:rowOff>
                  </from>
                  <to>
                    <xdr:col>8</xdr:col>
                    <xdr:colOff>133350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0" name="Check Box 39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180975</xdr:rowOff>
                  </from>
                  <to>
                    <xdr:col>8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1" name="Check Box 40">
              <controlPr defaultSize="0" autoFill="0" autoLine="0" autoPict="0">
                <anchor moveWithCells="1">
                  <from>
                    <xdr:col>7</xdr:col>
                    <xdr:colOff>123825</xdr:colOff>
                    <xdr:row>37</xdr:row>
                    <xdr:rowOff>0</xdr:rowOff>
                  </from>
                  <to>
                    <xdr:col>8</xdr:col>
                    <xdr:colOff>133350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2" name="Check Box 41">
              <controlPr defaultSize="0" autoFill="0" autoLine="0" autoPict="0">
                <anchor moveWithCells="1">
                  <from>
                    <xdr:col>7</xdr:col>
                    <xdr:colOff>123825</xdr:colOff>
                    <xdr:row>44</xdr:row>
                    <xdr:rowOff>0</xdr:rowOff>
                  </from>
                  <to>
                    <xdr:col>8</xdr:col>
                    <xdr:colOff>133350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3" name="Check Box 42">
              <controlPr defaultSize="0" autoFill="0" autoLine="0" autoPict="0">
                <anchor moveWithCells="1">
                  <from>
                    <xdr:col>7</xdr:col>
                    <xdr:colOff>123825</xdr:colOff>
                    <xdr:row>44</xdr:row>
                    <xdr:rowOff>171450</xdr:rowOff>
                  </from>
                  <to>
                    <xdr:col>8</xdr:col>
                    <xdr:colOff>133350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4" name="Check Box 43">
              <controlPr defaultSize="0" autoFill="0" autoLine="0" autoPict="0">
                <anchor moveWithCells="1">
                  <from>
                    <xdr:col>7</xdr:col>
                    <xdr:colOff>123825</xdr:colOff>
                    <xdr:row>45</xdr:row>
                    <xdr:rowOff>171450</xdr:rowOff>
                  </from>
                  <to>
                    <xdr:col>8</xdr:col>
                    <xdr:colOff>133350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5" name="Check Box 45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0</xdr:rowOff>
                  </from>
                  <to>
                    <xdr:col>8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6" name="Check Box 46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171450</xdr:rowOff>
                  </from>
                  <to>
                    <xdr:col>8</xdr:col>
                    <xdr:colOff>133350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7" name="Check Box 47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171450</xdr:rowOff>
                  </from>
                  <to>
                    <xdr:col>8</xdr:col>
                    <xdr:colOff>133350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8" name="Check Box 48">
              <controlPr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0</xdr:rowOff>
                  </from>
                  <to>
                    <xdr:col>8</xdr:col>
                    <xdr:colOff>133350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9" name="Check Box 49">
              <controlPr defaultSize="0" autoFill="0" autoLine="0" autoPict="0">
                <anchor moveWithCells="1">
                  <from>
                    <xdr:col>7</xdr:col>
                    <xdr:colOff>123825</xdr:colOff>
                    <xdr:row>39</xdr:row>
                    <xdr:rowOff>0</xdr:rowOff>
                  </from>
                  <to>
                    <xdr:col>8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0" name="Check Box 50">
              <controlPr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0</xdr:rowOff>
                  </from>
                  <to>
                    <xdr:col>8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1" name="Check Box 51">
              <controlPr defaultSize="0" autoFill="0" autoLine="0" autoPict="0">
                <anchor moveWithCells="1">
                  <from>
                    <xdr:col>7</xdr:col>
                    <xdr:colOff>123825</xdr:colOff>
                    <xdr:row>32</xdr:row>
                    <xdr:rowOff>180975</xdr:rowOff>
                  </from>
                  <to>
                    <xdr:col>8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2" name="Check Box 52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0</xdr:rowOff>
                  </from>
                  <to>
                    <xdr:col>8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3" name="Check Box 53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60</xdr:row>
                    <xdr:rowOff>133350</xdr:rowOff>
                  </from>
                  <to>
                    <xdr:col>7</xdr:col>
                    <xdr:colOff>447675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4" name="Check Box 55">
              <controlPr defaultSize="0" autoFill="0" autoLine="0" autoPict="0">
                <anchor moveWithCells="1">
                  <from>
                    <xdr:col>7</xdr:col>
                    <xdr:colOff>123825</xdr:colOff>
                    <xdr:row>42</xdr:row>
                    <xdr:rowOff>180975</xdr:rowOff>
                  </from>
                  <to>
                    <xdr:col>8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5" name="Check Box 56">
              <controlPr defaultSize="0" autoFill="0" autoLine="0" autoPict="0">
                <anchor moveWithCells="1">
                  <from>
                    <xdr:col>7</xdr:col>
                    <xdr:colOff>123825</xdr:colOff>
                    <xdr:row>52</xdr:row>
                    <xdr:rowOff>180975</xdr:rowOff>
                  </from>
                  <to>
                    <xdr:col>8</xdr:col>
                    <xdr:colOff>133350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Check Box 60">
              <controlPr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180975</xdr:rowOff>
                  </from>
                  <to>
                    <xdr:col>8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7" name="Check Box 61">
              <controlPr defaultSize="0" autoFill="0" autoLine="0" autoPict="0">
                <anchor moveWithCells="1">
                  <from>
                    <xdr:col>7</xdr:col>
                    <xdr:colOff>123825</xdr:colOff>
                    <xdr:row>53</xdr:row>
                    <xdr:rowOff>190500</xdr:rowOff>
                  </from>
                  <to>
                    <xdr:col>8</xdr:col>
                    <xdr:colOff>133350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Check Box 62">
              <controlPr defaultSize="0" autoFill="0" autoLine="0" autoPict="0">
                <anchor moveWithCells="1">
                  <from>
                    <xdr:col>7</xdr:col>
                    <xdr:colOff>123825</xdr:colOff>
                    <xdr:row>54</xdr:row>
                    <xdr:rowOff>180975</xdr:rowOff>
                  </from>
                  <to>
                    <xdr:col>8</xdr:col>
                    <xdr:colOff>133350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9" name="Check Box 63">
              <controlPr defaultSize="0" autoFill="0" autoLine="0" autoPict="0">
                <anchor moveWithCells="1">
                  <from>
                    <xdr:col>7</xdr:col>
                    <xdr:colOff>123825</xdr:colOff>
                    <xdr:row>55</xdr:row>
                    <xdr:rowOff>0</xdr:rowOff>
                  </from>
                  <to>
                    <xdr:col>8</xdr:col>
                    <xdr:colOff>133350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0" name="Check Box 64">
              <controlPr defaultSize="0" autoFill="0" autoLine="0" autoPict="0">
                <anchor moveWithCells="1">
                  <from>
                    <xdr:col>7</xdr:col>
                    <xdr:colOff>123825</xdr:colOff>
                    <xdr:row>55</xdr:row>
                    <xdr:rowOff>171450</xdr:rowOff>
                  </from>
                  <to>
                    <xdr:col>8</xdr:col>
                    <xdr:colOff>133350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1" name="Check Box 65">
              <controlPr defaultSize="0" autoFill="0" autoLine="0" autoPict="0">
                <anchor moveWithCells="1">
                  <from>
                    <xdr:col>7</xdr:col>
                    <xdr:colOff>123825</xdr:colOff>
                    <xdr:row>56</xdr:row>
                    <xdr:rowOff>171450</xdr:rowOff>
                  </from>
                  <to>
                    <xdr:col>8</xdr:col>
                    <xdr:colOff>133350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2" name="Check Box 66">
              <controlPr defaultSize="0" autoFill="0" autoLine="0" autoPict="0">
                <anchor moveWithCells="1">
                  <from>
                    <xdr:col>7</xdr:col>
                    <xdr:colOff>114300</xdr:colOff>
                    <xdr:row>57</xdr:row>
                    <xdr:rowOff>171450</xdr:rowOff>
                  </from>
                  <to>
                    <xdr:col>8</xdr:col>
                    <xdr:colOff>123825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3" name="Check Box 67">
              <controlPr defaultSize="0" autoFill="0" autoLine="0" autoPict="0">
                <anchor moveWithCells="1">
                  <from>
                    <xdr:col>7</xdr:col>
                    <xdr:colOff>114300</xdr:colOff>
                    <xdr:row>58</xdr:row>
                    <xdr:rowOff>161925</xdr:rowOff>
                  </from>
                  <to>
                    <xdr:col>8</xdr:col>
                    <xdr:colOff>123825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4" name="Check Box 68">
              <controlPr defaultSize="0" autoFill="0" autoLine="0" autoPict="0">
                <anchor moveWithCells="1">
                  <from>
                    <xdr:col>7</xdr:col>
                    <xdr:colOff>114300</xdr:colOff>
                    <xdr:row>59</xdr:row>
                    <xdr:rowOff>161925</xdr:rowOff>
                  </from>
                  <to>
                    <xdr:col>8</xdr:col>
                    <xdr:colOff>123825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5" name="Check Box 70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180975</xdr:rowOff>
                  </from>
                  <to>
                    <xdr:col>8</xdr:col>
                    <xdr:colOff>123825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6" name="Check Box 71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180975</xdr:rowOff>
                  </from>
                  <to>
                    <xdr:col>8</xdr:col>
                    <xdr:colOff>123825</xdr:colOff>
                    <xdr:row>17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 IDIyDP+IM</vt:lpstr>
    </vt:vector>
  </TitlesOfParts>
  <Company>Universidad de Málaga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2019-04-02T08:11:18Z</cp:lastPrinted>
  <dcterms:created xsi:type="dcterms:W3CDTF">2016-10-10T08:44:28Z</dcterms:created>
  <dcterms:modified xsi:type="dcterms:W3CDTF">2019-04-02T08:11:26Z</dcterms:modified>
</cp:coreProperties>
</file>